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1"/>
  </bookViews>
  <sheets>
    <sheet name="ĐOĐN" sheetId="1" r:id="rId1"/>
    <sheet name="VNN" sheetId="2" r:id="rId2"/>
    <sheet name="XDCB" sheetId="6" r:id="rId3"/>
    <sheet name="Quỹ PCTT" sheetId="7" r:id="rId4"/>
  </sheets>
  <calcPr calcId="124519"/>
</workbook>
</file>

<file path=xl/calcChain.xml><?xml version="1.0" encoding="utf-8"?>
<calcChain xmlns="http://schemas.openxmlformats.org/spreadsheetml/2006/main">
  <c r="D11" i="1"/>
  <c r="D12"/>
  <c r="D10" i="7"/>
  <c r="D18" s="1"/>
  <c r="B12"/>
  <c r="B18" s="1"/>
  <c r="D14" i="6"/>
  <c r="D17"/>
  <c r="D20"/>
  <c r="D12" i="2"/>
  <c r="D17" i="1"/>
  <c r="B9" i="6"/>
  <c r="B23" s="1"/>
  <c r="B19" i="7" l="1"/>
  <c r="D9" i="6"/>
  <c r="D23" s="1"/>
  <c r="D10" i="2"/>
  <c r="D17" s="1"/>
  <c r="B12"/>
  <c r="B12" i="1"/>
  <c r="B17" i="2" l="1"/>
  <c r="B18" s="1"/>
  <c r="B17" i="1"/>
  <c r="B18" s="1"/>
</calcChain>
</file>

<file path=xl/sharedStrings.xml><?xml version="1.0" encoding="utf-8"?>
<sst xmlns="http://schemas.openxmlformats.org/spreadsheetml/2006/main" count="125" uniqueCount="62">
  <si>
    <t xml:space="preserve"> - Địa chỉ: Quảng Tùng - Quảng Trạch- Quảng Bình</t>
  </si>
  <si>
    <t>Các khoản thu</t>
  </si>
  <si>
    <t>Số tiền</t>
  </si>
  <si>
    <t>Sử dụng nguồn thu</t>
  </si>
  <si>
    <t>1. Tồn quỹ kỳ trước chuyển sang</t>
  </si>
  <si>
    <t>2. Thu các khoản tài trợ, ủng hộ có mục dích và địa chỉ</t>
  </si>
  <si>
    <t>3. Thu các khoản tài chợ cho các mục đích, hoạt động chung</t>
  </si>
  <si>
    <t>4. Thu các khoản đóng góp cho các mục đích</t>
  </si>
  <si>
    <t>Tồn cuối kỳ</t>
  </si>
  <si>
    <t>1. Chi theo uỷ nhiệm chi của nhà tài trợ</t>
  </si>
  <si>
    <t>2. Hỗ trợ các chương trình,đề án theo kế hoạch hoạt động của quỹ</t>
  </si>
  <si>
    <t>3. Chi theo mục đích huy động đóng góp</t>
  </si>
  <si>
    <t>4. Chi công tác quản lý quỹ</t>
  </si>
  <si>
    <t>Mẫu CKQ 01</t>
  </si>
  <si>
    <t>PL: 01</t>
  </si>
  <si>
    <t xml:space="preserve"> - Tên quỹ: Đền ơn đáp nghĩa</t>
  </si>
  <si>
    <t>UBND XÃ QUẢNG TÙNG</t>
  </si>
  <si>
    <t>CHỦ TÀI KHOẢN</t>
  </si>
  <si>
    <t>Tổng thu</t>
  </si>
  <si>
    <t>Tổng chi</t>
  </si>
  <si>
    <t xml:space="preserve"> - Tên quỹ: Vì người Nghèo</t>
  </si>
  <si>
    <t>QUYẾT TOÁN VỐN VÀ SỬ DỤNG VỐN ĐẦU TƯ CHO CÁC CÔNG TRÌNH</t>
  </si>
  <si>
    <t xml:space="preserve"> - Tên quỹ: Thu đóng góp của nhân dân</t>
  </si>
  <si>
    <t>Huy động đóng góp của nhân dân</t>
  </si>
  <si>
    <t xml:space="preserve"> - Thôn Di Lộc</t>
  </si>
  <si>
    <t xml:space="preserve"> - Thôn Sơn Tùng</t>
  </si>
  <si>
    <t xml:space="preserve"> - Thôn Phúc Kiều</t>
  </si>
  <si>
    <t>Các khoản chi có mục tiêu</t>
  </si>
  <si>
    <t>Mẫu CKQ 05</t>
  </si>
  <si>
    <t>PL: 05</t>
  </si>
  <si>
    <t xml:space="preserve">2. Thu các khoản tài trợ, ủng hộ có mục dích và địa chỉ </t>
  </si>
  <si>
    <t>Thôn Di Luân</t>
  </si>
  <si>
    <t>Thôn Di Lộc</t>
  </si>
  <si>
    <t>Thôn Phúc Kiều</t>
  </si>
  <si>
    <t>Thôn Sơn Tùng</t>
  </si>
  <si>
    <t>Di Luân</t>
  </si>
  <si>
    <t>Di Lộc</t>
  </si>
  <si>
    <t>Sơn Tùng</t>
  </si>
  <si>
    <t xml:space="preserve"> - Chi công tác TBLS 27/07/2022</t>
  </si>
  <si>
    <t xml:space="preserve"> - Số ĐT: </t>
  </si>
  <si>
    <t>Tưởng Thanh Tỉnh</t>
  </si>
  <si>
    <t xml:space="preserve">Phúc Kiều </t>
  </si>
  <si>
    <t>Tặng quà ngày đại đoàn kết</t>
  </si>
  <si>
    <t>Hỗ trợ hộ nghèo, cận nghèo</t>
  </si>
  <si>
    <t xml:space="preserve"> - Số ĐT:</t>
  </si>
  <si>
    <t>Nhà văn hoá Sơn Tùng</t>
  </si>
  <si>
    <t xml:space="preserve"> - Di Luân</t>
  </si>
  <si>
    <t>Nhà văn hoá Phúc Kiều</t>
  </si>
  <si>
    <t>Nhà văn hoá Di Luân</t>
  </si>
  <si>
    <t>QUYẾT TOÁN THU VÀ SỬ DỤNG NGUỒN THU NĂM 2023</t>
  </si>
  <si>
    <t xml:space="preserve"> - Cất bốc mộ liệt sỹ</t>
  </si>
  <si>
    <t>Ngày    tháng      năm 2024</t>
  </si>
  <si>
    <t>Nhà văn hoá di Lộc</t>
  </si>
  <si>
    <t>Xây dựng thoát nước Di Lộc</t>
  </si>
  <si>
    <t>Kênh mương Sơn Tùng</t>
  </si>
  <si>
    <t>Khuôn viên NVH Phúc Kiều</t>
  </si>
  <si>
    <t>Đường Phúc Đông</t>
  </si>
  <si>
    <t>Đóng gop kết hôn</t>
  </si>
  <si>
    <t xml:space="preserve">Tư sửa điện sáng </t>
  </si>
  <si>
    <t xml:space="preserve"> - Tên quỹ: Phòng chống thiên tai</t>
  </si>
  <si>
    <t>Cán bộ UBND xã</t>
  </si>
  <si>
    <t>Trích nộp 72% cho quỹ Phòng chống thiên tai huyện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</si>
</sst>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indexed="1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165" fontId="2" fillId="0" borderId="0" xfId="1" applyNumberFormat="1" applyFont="1"/>
    <xf numFmtId="165" fontId="3" fillId="0" borderId="0" xfId="1" applyNumberFormat="1" applyFont="1"/>
    <xf numFmtId="165" fontId="2" fillId="0" borderId="1" xfId="1" applyNumberFormat="1" applyFont="1" applyBorder="1"/>
    <xf numFmtId="165" fontId="3" fillId="0" borderId="1" xfId="1" applyNumberFormat="1" applyFont="1" applyBorder="1"/>
    <xf numFmtId="165" fontId="4" fillId="0" borderId="1" xfId="1" applyNumberFormat="1" applyFont="1" applyBorder="1"/>
    <xf numFmtId="0" fontId="4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wrapText="1"/>
    </xf>
    <xf numFmtId="165" fontId="6" fillId="0" borderId="1" xfId="1" applyNumberFormat="1" applyFont="1" applyBorder="1"/>
    <xf numFmtId="166" fontId="7" fillId="0" borderId="1" xfId="1" applyNumberFormat="1" applyFont="1" applyBorder="1"/>
    <xf numFmtId="0" fontId="6" fillId="0" borderId="1" xfId="0" applyFont="1" applyBorder="1"/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8" fillId="0" borderId="1" xfId="0" applyFont="1" applyBorder="1"/>
    <xf numFmtId="166" fontId="9" fillId="0" borderId="1" xfId="1" applyNumberFormat="1" applyFont="1" applyBorder="1"/>
    <xf numFmtId="3" fontId="11" fillId="0" borderId="2" xfId="0" applyNumberFormat="1" applyFont="1" applyBorder="1" applyAlignment="1">
      <alignment horizontal="right" wrapText="1"/>
    </xf>
    <xf numFmtId="3" fontId="10" fillId="0" borderId="0" xfId="0" applyNumberFormat="1" applyFont="1"/>
    <xf numFmtId="0" fontId="6" fillId="0" borderId="1" xfId="0" applyFont="1" applyBorder="1" applyAlignment="1">
      <alignment wrapText="1"/>
    </xf>
    <xf numFmtId="3" fontId="12" fillId="0" borderId="1" xfId="0" applyNumberFormat="1" applyFont="1" applyBorder="1"/>
    <xf numFmtId="0" fontId="0" fillId="0" borderId="1" xfId="0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"/>
  <sheetViews>
    <sheetView topLeftCell="A10" workbookViewId="0">
      <selection activeCell="D12" sqref="D12"/>
    </sheetView>
  </sheetViews>
  <sheetFormatPr defaultRowHeight="15.75"/>
  <cols>
    <col min="1" max="1" width="33.42578125" style="1" customWidth="1"/>
    <col min="2" max="2" width="14" style="4" customWidth="1"/>
    <col min="3" max="3" width="36.28515625" style="1" customWidth="1"/>
    <col min="4" max="4" width="13.85546875" style="4" customWidth="1"/>
    <col min="5" max="16384" width="9.140625" style="1"/>
  </cols>
  <sheetData>
    <row r="1" spans="1:4">
      <c r="A1" s="3" t="s">
        <v>16</v>
      </c>
    </row>
    <row r="2" spans="1:4">
      <c r="A2" s="1" t="s">
        <v>15</v>
      </c>
      <c r="C2" s="5" t="s">
        <v>13</v>
      </c>
      <c r="D2" s="4" t="s">
        <v>14</v>
      </c>
    </row>
    <row r="3" spans="1:4">
      <c r="A3" s="1" t="s">
        <v>0</v>
      </c>
    </row>
    <row r="4" spans="1:4">
      <c r="A4" s="1" t="s">
        <v>39</v>
      </c>
    </row>
    <row r="6" spans="1:4">
      <c r="A6" s="31" t="s">
        <v>49</v>
      </c>
      <c r="B6" s="31"/>
      <c r="C6" s="31"/>
      <c r="D6" s="31"/>
    </row>
    <row r="8" spans="1:4" s="13" customFormat="1" ht="21" customHeight="1" thickBot="1">
      <c r="A8" s="11" t="s">
        <v>1</v>
      </c>
      <c r="B8" s="12" t="s">
        <v>2</v>
      </c>
      <c r="C8" s="11" t="s">
        <v>3</v>
      </c>
      <c r="D8" s="12" t="s">
        <v>2</v>
      </c>
    </row>
    <row r="9" spans="1:4" ht="30" customHeight="1" thickBot="1">
      <c r="A9" s="2" t="s">
        <v>4</v>
      </c>
      <c r="B9" s="26">
        <v>114589714</v>
      </c>
      <c r="C9" s="2" t="s">
        <v>9</v>
      </c>
      <c r="D9" s="6"/>
    </row>
    <row r="10" spans="1:4" ht="41.25" customHeight="1">
      <c r="A10" s="17" t="s">
        <v>30</v>
      </c>
      <c r="B10" s="6"/>
      <c r="C10" s="17" t="s">
        <v>10</v>
      </c>
      <c r="D10" s="6"/>
    </row>
    <row r="11" spans="1:4" ht="45.75" customHeight="1">
      <c r="A11" s="17" t="s">
        <v>6</v>
      </c>
      <c r="B11" s="6"/>
      <c r="C11" s="17" t="s">
        <v>11</v>
      </c>
      <c r="D11" s="6">
        <f>D12+D13</f>
        <v>8450000</v>
      </c>
    </row>
    <row r="12" spans="1:4" ht="45" customHeight="1">
      <c r="A12" s="17" t="s">
        <v>7</v>
      </c>
      <c r="B12" s="6">
        <f>SUM(B13:B16)</f>
        <v>31310000</v>
      </c>
      <c r="C12" s="2" t="s">
        <v>38</v>
      </c>
      <c r="D12" s="6">
        <f>8064000-1564000</f>
        <v>6500000</v>
      </c>
    </row>
    <row r="13" spans="1:4" ht="45" customHeight="1">
      <c r="A13" s="24" t="s">
        <v>31</v>
      </c>
      <c r="B13" s="19">
        <v>4050000</v>
      </c>
      <c r="C13" s="2" t="s">
        <v>50</v>
      </c>
      <c r="D13" s="6">
        <v>1950000</v>
      </c>
    </row>
    <row r="14" spans="1:4" ht="45" customHeight="1">
      <c r="A14" s="24" t="s">
        <v>32</v>
      </c>
      <c r="B14" s="19">
        <v>9620000</v>
      </c>
      <c r="C14" s="17" t="s">
        <v>12</v>
      </c>
      <c r="D14" s="25">
        <v>1564000</v>
      </c>
    </row>
    <row r="15" spans="1:4" ht="45" customHeight="1">
      <c r="A15" s="24" t="s">
        <v>33</v>
      </c>
      <c r="B15" s="19">
        <v>10185000</v>
      </c>
      <c r="C15" s="17"/>
      <c r="D15" s="6"/>
    </row>
    <row r="16" spans="1:4" ht="45" customHeight="1">
      <c r="A16" s="24" t="s">
        <v>34</v>
      </c>
      <c r="B16" s="19">
        <v>7455000</v>
      </c>
      <c r="C16" s="17"/>
      <c r="D16" s="6"/>
    </row>
    <row r="17" spans="1:4" s="10" customFormat="1" ht="21" customHeight="1">
      <c r="A17" s="9" t="s">
        <v>18</v>
      </c>
      <c r="B17" s="8">
        <f>SUM(B10:B12)</f>
        <v>31310000</v>
      </c>
      <c r="C17" s="9" t="s">
        <v>19</v>
      </c>
      <c r="D17" s="8">
        <f>D11+D14</f>
        <v>10014000</v>
      </c>
    </row>
    <row r="18" spans="1:4" ht="21" customHeight="1">
      <c r="A18" s="14" t="s">
        <v>8</v>
      </c>
      <c r="B18" s="7">
        <f>B9+B17-D17</f>
        <v>135885714</v>
      </c>
      <c r="C18" s="2"/>
      <c r="D18" s="6"/>
    </row>
    <row r="20" spans="1:4">
      <c r="C20" s="32" t="s">
        <v>51</v>
      </c>
      <c r="D20" s="32"/>
    </row>
    <row r="21" spans="1:4">
      <c r="C21" s="31" t="s">
        <v>17</v>
      </c>
      <c r="D21" s="31"/>
    </row>
    <row r="26" spans="1:4">
      <c r="C26" s="31" t="s">
        <v>40</v>
      </c>
      <c r="D26" s="31"/>
    </row>
  </sheetData>
  <mergeCells count="4">
    <mergeCell ref="A6:D6"/>
    <mergeCell ref="C20:D20"/>
    <mergeCell ref="C21:D21"/>
    <mergeCell ref="C26:D26"/>
  </mergeCells>
  <pageMargins left="0.35433070866141736" right="0.19685039370078741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tabSelected="1" topLeftCell="A16" workbookViewId="0">
      <selection activeCell="I11" sqref="I11"/>
    </sheetView>
  </sheetViews>
  <sheetFormatPr defaultRowHeight="15"/>
  <cols>
    <col min="1" max="1" width="32.85546875" customWidth="1"/>
    <col min="2" max="2" width="14" customWidth="1"/>
    <col min="3" max="3" width="38.140625" customWidth="1"/>
    <col min="4" max="4" width="13.85546875" customWidth="1"/>
  </cols>
  <sheetData>
    <row r="1" spans="1:4" ht="15.75">
      <c r="A1" s="3" t="s">
        <v>16</v>
      </c>
      <c r="B1" s="4"/>
      <c r="C1" s="1"/>
      <c r="D1" s="4"/>
    </row>
    <row r="2" spans="1:4" ht="15.75">
      <c r="A2" s="1" t="s">
        <v>20</v>
      </c>
      <c r="B2" s="4"/>
      <c r="C2" s="5" t="s">
        <v>13</v>
      </c>
      <c r="D2" s="4" t="s">
        <v>14</v>
      </c>
    </row>
    <row r="3" spans="1:4" ht="15.75">
      <c r="A3" s="1" t="s">
        <v>0</v>
      </c>
      <c r="B3" s="4"/>
      <c r="C3" s="1"/>
      <c r="D3" s="4"/>
    </row>
    <row r="4" spans="1:4" ht="15.75">
      <c r="A4" s="1" t="s">
        <v>39</v>
      </c>
      <c r="B4" s="4"/>
      <c r="C4" s="1"/>
      <c r="D4" s="4"/>
    </row>
    <row r="5" spans="1:4" ht="15.75">
      <c r="A5" s="1"/>
      <c r="B5" s="4"/>
      <c r="C5" s="1"/>
      <c r="D5" s="4"/>
    </row>
    <row r="6" spans="1:4" ht="33.75" customHeight="1">
      <c r="A6" s="31" t="s">
        <v>49</v>
      </c>
      <c r="B6" s="31"/>
      <c r="C6" s="31"/>
      <c r="D6" s="31"/>
    </row>
    <row r="7" spans="1:4" ht="15.75">
      <c r="A7" s="1"/>
      <c r="B7" s="4"/>
      <c r="C7" s="1"/>
      <c r="D7" s="4"/>
    </row>
    <row r="8" spans="1:4" ht="22.5" customHeight="1">
      <c r="A8" s="11" t="s">
        <v>1</v>
      </c>
      <c r="B8" s="12" t="s">
        <v>2</v>
      </c>
      <c r="C8" s="11" t="s">
        <v>3</v>
      </c>
      <c r="D8" s="12" t="s">
        <v>2</v>
      </c>
    </row>
    <row r="9" spans="1:4" ht="31.5" customHeight="1">
      <c r="A9" s="2" t="s">
        <v>4</v>
      </c>
      <c r="B9" s="27">
        <v>109053000</v>
      </c>
      <c r="C9" s="2" t="s">
        <v>9</v>
      </c>
      <c r="D9" s="6"/>
    </row>
    <row r="10" spans="1:4" ht="33" customHeight="1">
      <c r="A10" s="17" t="s">
        <v>5</v>
      </c>
      <c r="B10" s="6"/>
      <c r="C10" s="17" t="s">
        <v>10</v>
      </c>
      <c r="D10" s="6">
        <f>D11+D12</f>
        <v>34200000</v>
      </c>
    </row>
    <row r="11" spans="1:4" ht="42" customHeight="1">
      <c r="A11" s="17" t="s">
        <v>6</v>
      </c>
      <c r="B11" s="6"/>
      <c r="C11" s="20" t="s">
        <v>42</v>
      </c>
      <c r="D11" s="18">
        <v>3300000</v>
      </c>
    </row>
    <row r="12" spans="1:4" ht="40.5" customHeight="1">
      <c r="A12" s="17" t="s">
        <v>7</v>
      </c>
      <c r="B12" s="6">
        <f>SUM(B13:B16)</f>
        <v>23060000</v>
      </c>
      <c r="C12" s="20" t="s">
        <v>43</v>
      </c>
      <c r="D12" s="18">
        <f>14000000+16900000</f>
        <v>30900000</v>
      </c>
    </row>
    <row r="13" spans="1:4" ht="40.5" customHeight="1">
      <c r="A13" s="17" t="s">
        <v>35</v>
      </c>
      <c r="B13" s="19">
        <v>0</v>
      </c>
      <c r="C13" s="20"/>
      <c r="D13" s="18"/>
    </row>
    <row r="14" spans="1:4" ht="40.5" customHeight="1">
      <c r="A14" s="17" t="s">
        <v>36</v>
      </c>
      <c r="B14" s="19">
        <v>7550000</v>
      </c>
      <c r="C14" s="17" t="s">
        <v>11</v>
      </c>
      <c r="D14" s="6"/>
    </row>
    <row r="15" spans="1:4" ht="40.5" customHeight="1">
      <c r="A15" s="17" t="s">
        <v>37</v>
      </c>
      <c r="B15" s="19">
        <v>7965000</v>
      </c>
      <c r="C15" s="17" t="s">
        <v>12</v>
      </c>
      <c r="D15" s="6">
        <v>0</v>
      </c>
    </row>
    <row r="16" spans="1:4" ht="40.5" customHeight="1">
      <c r="A16" s="17" t="s">
        <v>41</v>
      </c>
      <c r="B16" s="19">
        <v>7545000</v>
      </c>
      <c r="C16" s="17"/>
      <c r="D16" s="6"/>
    </row>
    <row r="17" spans="1:4" ht="22.5" customHeight="1">
      <c r="A17" s="9" t="s">
        <v>18</v>
      </c>
      <c r="B17" s="8">
        <f>SUM(B10:B12)</f>
        <v>23060000</v>
      </c>
      <c r="C17" s="9" t="s">
        <v>19</v>
      </c>
      <c r="D17" s="8">
        <f>D10+D15</f>
        <v>34200000</v>
      </c>
    </row>
    <row r="18" spans="1:4" ht="22.5" customHeight="1">
      <c r="A18" s="14" t="s">
        <v>8</v>
      </c>
      <c r="B18" s="7">
        <f>B9+B17-D17</f>
        <v>97913000</v>
      </c>
      <c r="C18" s="2"/>
      <c r="D18" s="6"/>
    </row>
    <row r="19" spans="1:4" ht="22.5" customHeight="1">
      <c r="A19" s="1"/>
      <c r="B19" s="4"/>
      <c r="C19" s="1"/>
      <c r="D19" s="4"/>
    </row>
    <row r="20" spans="1:4" ht="15.75">
      <c r="A20" s="1"/>
      <c r="B20" s="4"/>
      <c r="C20" s="32" t="s">
        <v>51</v>
      </c>
      <c r="D20" s="32"/>
    </row>
    <row r="21" spans="1:4" ht="15.75">
      <c r="A21" s="1"/>
      <c r="B21" s="4"/>
      <c r="C21" s="31" t="s">
        <v>17</v>
      </c>
      <c r="D21" s="31"/>
    </row>
    <row r="22" spans="1:4" ht="15.75">
      <c r="A22" s="1"/>
      <c r="B22" s="4"/>
      <c r="C22" s="1"/>
      <c r="D22" s="4"/>
    </row>
    <row r="23" spans="1:4" ht="15.75">
      <c r="A23" s="1"/>
      <c r="B23" s="4"/>
      <c r="C23" s="1"/>
      <c r="D23" s="4"/>
    </row>
    <row r="24" spans="1:4" ht="15.75">
      <c r="A24" s="1"/>
      <c r="B24" s="4"/>
      <c r="C24" s="1"/>
      <c r="D24" s="4"/>
    </row>
    <row r="25" spans="1:4" ht="15.75">
      <c r="A25" s="1"/>
      <c r="B25" s="4"/>
      <c r="C25" s="1"/>
      <c r="D25" s="4"/>
    </row>
    <row r="26" spans="1:4" ht="15.75">
      <c r="A26" s="1"/>
      <c r="B26" s="4"/>
      <c r="C26" s="31" t="s">
        <v>40</v>
      </c>
      <c r="D26" s="31"/>
    </row>
  </sheetData>
  <mergeCells count="4">
    <mergeCell ref="A6:D6"/>
    <mergeCell ref="C20:D20"/>
    <mergeCell ref="C21:D21"/>
    <mergeCell ref="C26:D26"/>
  </mergeCells>
  <pageMargins left="0.28999999999999998" right="0.2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1"/>
  <sheetViews>
    <sheetView workbookViewId="0"/>
  </sheetViews>
  <sheetFormatPr defaultRowHeight="15"/>
  <cols>
    <col min="1" max="1" width="48.42578125" customWidth="1"/>
    <col min="2" max="2" width="14" customWidth="1"/>
    <col min="3" max="3" width="50.7109375" customWidth="1"/>
    <col min="4" max="4" width="15.5703125" customWidth="1"/>
  </cols>
  <sheetData>
    <row r="1" spans="1:4" ht="15.75">
      <c r="A1" s="3" t="s">
        <v>16</v>
      </c>
      <c r="B1" s="4"/>
      <c r="C1" s="1"/>
      <c r="D1" s="4"/>
    </row>
    <row r="2" spans="1:4" ht="15.75">
      <c r="A2" s="1" t="s">
        <v>22</v>
      </c>
      <c r="B2" s="4"/>
      <c r="C2" s="5" t="s">
        <v>28</v>
      </c>
      <c r="D2" s="4" t="s">
        <v>29</v>
      </c>
    </row>
    <row r="3" spans="1:4" ht="15.75">
      <c r="A3" s="1" t="s">
        <v>0</v>
      </c>
      <c r="B3" s="4"/>
      <c r="C3" s="1"/>
      <c r="D3" s="4"/>
    </row>
    <row r="4" spans="1:4" ht="15.75">
      <c r="A4" s="1" t="s">
        <v>44</v>
      </c>
      <c r="B4" s="4"/>
      <c r="C4" s="1"/>
      <c r="D4" s="4"/>
    </row>
    <row r="5" spans="1:4" ht="15.75">
      <c r="A5" s="1"/>
      <c r="B5" s="4"/>
      <c r="C5" s="1"/>
      <c r="D5" s="4"/>
    </row>
    <row r="6" spans="1:4" ht="15.75">
      <c r="A6" s="31" t="s">
        <v>21</v>
      </c>
      <c r="B6" s="31"/>
      <c r="C6" s="31"/>
      <c r="D6" s="31"/>
    </row>
    <row r="7" spans="1:4" ht="15.75">
      <c r="A7" s="1"/>
      <c r="B7" s="4"/>
      <c r="C7" s="1"/>
      <c r="D7" s="4"/>
    </row>
    <row r="8" spans="1:4" ht="18.75" customHeight="1">
      <c r="A8" s="11" t="s">
        <v>1</v>
      </c>
      <c r="B8" s="12" t="s">
        <v>2</v>
      </c>
      <c r="C8" s="11" t="s">
        <v>3</v>
      </c>
      <c r="D8" s="12" t="s">
        <v>2</v>
      </c>
    </row>
    <row r="9" spans="1:4" s="16" customFormat="1" ht="18.75" customHeight="1">
      <c r="A9" s="14" t="s">
        <v>23</v>
      </c>
      <c r="B9" s="7">
        <f>SUM(B10:B22)</f>
        <v>494821000</v>
      </c>
      <c r="C9" s="14" t="s">
        <v>27</v>
      </c>
      <c r="D9" s="7">
        <f>SUM(D10:D22)</f>
        <v>494821000</v>
      </c>
    </row>
    <row r="10" spans="1:4" ht="18.75" customHeight="1">
      <c r="A10" s="2" t="s">
        <v>24</v>
      </c>
      <c r="B10" s="6">
        <v>230000000</v>
      </c>
      <c r="C10" s="23" t="s">
        <v>52</v>
      </c>
      <c r="D10" s="6">
        <v>100000000</v>
      </c>
    </row>
    <row r="11" spans="1:4" ht="18.75" customHeight="1">
      <c r="A11" s="2"/>
      <c r="B11" s="6">
        <v>0</v>
      </c>
      <c r="C11" s="21" t="s">
        <v>53</v>
      </c>
      <c r="D11" s="6">
        <v>130000000</v>
      </c>
    </row>
    <row r="12" spans="1:4" ht="18.75" customHeight="1">
      <c r="A12" s="2"/>
      <c r="B12" s="6"/>
      <c r="C12" s="2"/>
      <c r="D12" s="6"/>
    </row>
    <row r="13" spans="1:4" ht="18.75" customHeight="1">
      <c r="A13" s="2" t="s">
        <v>25</v>
      </c>
      <c r="B13" s="6">
        <v>143146000</v>
      </c>
      <c r="C13" s="22" t="s">
        <v>45</v>
      </c>
      <c r="D13" s="6">
        <v>67300000</v>
      </c>
    </row>
    <row r="14" spans="1:4" ht="18.75" customHeight="1">
      <c r="A14" s="2"/>
      <c r="B14" s="6"/>
      <c r="C14" s="21" t="s">
        <v>54</v>
      </c>
      <c r="D14" s="6">
        <f>B13-D13</f>
        <v>75846000</v>
      </c>
    </row>
    <row r="15" spans="1:4" ht="18.75" customHeight="1">
      <c r="A15" s="2"/>
      <c r="B15" s="6"/>
      <c r="C15" s="22"/>
      <c r="D15" s="6"/>
    </row>
    <row r="16" spans="1:4" ht="18.75" customHeight="1">
      <c r="A16" s="2" t="s">
        <v>26</v>
      </c>
      <c r="B16" s="6">
        <v>70600000</v>
      </c>
      <c r="C16" s="21" t="s">
        <v>47</v>
      </c>
      <c r="D16" s="6">
        <v>10473000</v>
      </c>
    </row>
    <row r="17" spans="1:4" ht="15.75">
      <c r="A17" s="2"/>
      <c r="B17" s="6"/>
      <c r="C17" s="21" t="s">
        <v>55</v>
      </c>
      <c r="D17" s="6">
        <f>20000000+7527000</f>
        <v>27527000</v>
      </c>
    </row>
    <row r="18" spans="1:4" ht="15.75">
      <c r="A18" s="2"/>
      <c r="B18" s="6"/>
      <c r="C18" s="21" t="s">
        <v>56</v>
      </c>
      <c r="D18" s="6">
        <v>32600000</v>
      </c>
    </row>
    <row r="19" spans="1:4" ht="15.75">
      <c r="A19" s="2"/>
      <c r="B19" s="6"/>
      <c r="C19" s="21"/>
      <c r="D19" s="6"/>
    </row>
    <row r="20" spans="1:4" ht="15.75">
      <c r="A20" s="2" t="s">
        <v>46</v>
      </c>
      <c r="B20" s="6">
        <v>46175000</v>
      </c>
      <c r="C20" s="22" t="s">
        <v>48</v>
      </c>
      <c r="D20" s="6">
        <f>46175000+3000000</f>
        <v>49175000</v>
      </c>
    </row>
    <row r="21" spans="1:4" ht="15.75">
      <c r="A21" s="2"/>
      <c r="B21" s="6"/>
      <c r="C21" s="2"/>
      <c r="D21" s="6"/>
    </row>
    <row r="22" spans="1:4" ht="15.75">
      <c r="A22" s="2" t="s">
        <v>57</v>
      </c>
      <c r="B22" s="6">
        <v>4900000</v>
      </c>
      <c r="C22" s="2" t="s">
        <v>58</v>
      </c>
      <c r="D22" s="6">
        <v>1900000</v>
      </c>
    </row>
    <row r="23" spans="1:4" ht="15.75">
      <c r="A23" s="15" t="s">
        <v>18</v>
      </c>
      <c r="B23" s="8">
        <f>SUM(B9:B9)</f>
        <v>494821000</v>
      </c>
      <c r="C23" s="15" t="s">
        <v>19</v>
      </c>
      <c r="D23" s="8">
        <f>SUM(D9:D9)</f>
        <v>494821000</v>
      </c>
    </row>
    <row r="24" spans="1:4" ht="15.75">
      <c r="A24" s="1"/>
      <c r="B24" s="4"/>
      <c r="C24" s="1"/>
      <c r="D24" s="4"/>
    </row>
    <row r="25" spans="1:4" ht="15.75">
      <c r="A25" s="1"/>
      <c r="B25" s="4"/>
      <c r="C25" s="32" t="s">
        <v>51</v>
      </c>
      <c r="D25" s="32"/>
    </row>
    <row r="26" spans="1:4" ht="15.75">
      <c r="A26" s="1"/>
      <c r="B26" s="4"/>
      <c r="C26" s="31" t="s">
        <v>17</v>
      </c>
      <c r="D26" s="31"/>
    </row>
    <row r="27" spans="1:4" ht="15.75">
      <c r="A27" s="1"/>
      <c r="B27" s="4"/>
      <c r="C27" s="1"/>
      <c r="D27" s="4"/>
    </row>
    <row r="28" spans="1:4" ht="15.75">
      <c r="A28" s="1"/>
      <c r="B28" s="4"/>
      <c r="C28" s="1"/>
      <c r="D28" s="4"/>
    </row>
    <row r="29" spans="1:4" ht="15.75">
      <c r="A29" s="1"/>
      <c r="B29" s="4"/>
      <c r="C29" s="1"/>
      <c r="D29" s="4"/>
    </row>
    <row r="30" spans="1:4" ht="15.75">
      <c r="A30" s="1"/>
      <c r="B30" s="4"/>
      <c r="C30" s="1"/>
      <c r="D30" s="4"/>
    </row>
    <row r="31" spans="1:4" ht="15.75">
      <c r="A31" s="1"/>
      <c r="B31" s="4"/>
      <c r="C31" s="31" t="s">
        <v>40</v>
      </c>
      <c r="D31" s="31"/>
    </row>
  </sheetData>
  <mergeCells count="4">
    <mergeCell ref="C26:D26"/>
    <mergeCell ref="C31:D31"/>
    <mergeCell ref="A6:D6"/>
    <mergeCell ref="C25:D25"/>
  </mergeCells>
  <pageMargins left="0.70866141732283472" right="0.70866141732283472" top="0.5" bottom="0.52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7"/>
  <sheetViews>
    <sheetView topLeftCell="A9" workbookViewId="0">
      <selection sqref="A1:D27"/>
    </sheetView>
  </sheetViews>
  <sheetFormatPr defaultRowHeight="15"/>
  <cols>
    <col min="1" max="1" width="31.5703125" customWidth="1"/>
    <col min="2" max="2" width="12.85546875" customWidth="1"/>
    <col min="3" max="3" width="36.28515625" customWidth="1"/>
    <col min="4" max="4" width="13.85546875" customWidth="1"/>
  </cols>
  <sheetData>
    <row r="1" spans="1:4" ht="15.75">
      <c r="A1" s="3" t="s">
        <v>16</v>
      </c>
      <c r="B1" s="4"/>
      <c r="C1" s="1"/>
      <c r="D1" s="4"/>
    </row>
    <row r="2" spans="1:4" ht="15.75">
      <c r="A2" s="1" t="s">
        <v>59</v>
      </c>
      <c r="B2" s="4"/>
      <c r="C2" s="5" t="s">
        <v>13</v>
      </c>
      <c r="D2" s="4" t="s">
        <v>14</v>
      </c>
    </row>
    <row r="3" spans="1:4" ht="15.75">
      <c r="A3" s="1" t="s">
        <v>0</v>
      </c>
      <c r="B3" s="4"/>
      <c r="C3" s="1"/>
      <c r="D3" s="4"/>
    </row>
    <row r="4" spans="1:4" ht="15.75">
      <c r="A4" s="1" t="s">
        <v>39</v>
      </c>
      <c r="B4" s="4"/>
      <c r="C4" s="1"/>
      <c r="D4" s="4"/>
    </row>
    <row r="5" spans="1:4" ht="15.75">
      <c r="A5" s="1"/>
      <c r="B5" s="4"/>
      <c r="C5" s="1"/>
      <c r="D5" s="4"/>
    </row>
    <row r="6" spans="1:4" ht="15.75">
      <c r="A6" s="31" t="s">
        <v>49</v>
      </c>
      <c r="B6" s="31"/>
      <c r="C6" s="31"/>
      <c r="D6" s="31"/>
    </row>
    <row r="7" spans="1:4" ht="15.75">
      <c r="A7" s="1"/>
      <c r="B7" s="4"/>
      <c r="C7" s="1"/>
      <c r="D7" s="4"/>
    </row>
    <row r="8" spans="1:4" ht="15.75">
      <c r="A8" s="11" t="s">
        <v>1</v>
      </c>
      <c r="B8" s="12" t="s">
        <v>2</v>
      </c>
      <c r="C8" s="11" t="s">
        <v>3</v>
      </c>
      <c r="D8" s="12" t="s">
        <v>2</v>
      </c>
    </row>
    <row r="9" spans="1:4" ht="16.5">
      <c r="A9" s="2" t="s">
        <v>4</v>
      </c>
      <c r="B9" s="27">
        <v>0</v>
      </c>
      <c r="C9" s="2" t="s">
        <v>9</v>
      </c>
      <c r="D9" s="6"/>
    </row>
    <row r="10" spans="1:4" ht="31.5">
      <c r="A10" s="17" t="s">
        <v>5</v>
      </c>
      <c r="B10" s="6"/>
      <c r="C10" s="17" t="s">
        <v>10</v>
      </c>
      <c r="D10" s="6">
        <f>D11+D12</f>
        <v>14152000</v>
      </c>
    </row>
    <row r="11" spans="1:4" ht="31.5">
      <c r="A11" s="17" t="s">
        <v>6</v>
      </c>
      <c r="B11" s="6"/>
      <c r="C11" s="17" t="s">
        <v>11</v>
      </c>
      <c r="D11" s="18"/>
    </row>
    <row r="12" spans="1:4" ht="31.5">
      <c r="A12" s="17" t="s">
        <v>7</v>
      </c>
      <c r="B12" s="6">
        <f>SUM(B13:B17)</f>
        <v>19655000</v>
      </c>
      <c r="C12" s="28" t="s">
        <v>61</v>
      </c>
      <c r="D12" s="18">
        <v>14152000</v>
      </c>
    </row>
    <row r="13" spans="1:4" ht="15.75">
      <c r="A13" s="17" t="s">
        <v>35</v>
      </c>
      <c r="B13" s="19">
        <v>2870000</v>
      </c>
      <c r="C13" s="20"/>
      <c r="D13" s="18"/>
    </row>
    <row r="14" spans="1:4" ht="16.5">
      <c r="A14" s="17" t="s">
        <v>36</v>
      </c>
      <c r="B14" s="29">
        <v>5070000</v>
      </c>
      <c r="C14" s="30"/>
      <c r="D14" s="6"/>
    </row>
    <row r="15" spans="1:4" ht="16.5">
      <c r="A15" s="17" t="s">
        <v>37</v>
      </c>
      <c r="B15" s="29">
        <v>7820000</v>
      </c>
      <c r="C15" s="17" t="s">
        <v>12</v>
      </c>
      <c r="D15" s="6">
        <v>0</v>
      </c>
    </row>
    <row r="16" spans="1:4" ht="16.5">
      <c r="A16" s="17" t="s">
        <v>41</v>
      </c>
      <c r="B16" s="29">
        <v>3370000</v>
      </c>
      <c r="C16" s="17"/>
      <c r="D16" s="6"/>
    </row>
    <row r="17" spans="1:4" ht="16.5">
      <c r="A17" s="17" t="s">
        <v>60</v>
      </c>
      <c r="B17" s="29">
        <v>525000</v>
      </c>
      <c r="C17" s="17"/>
      <c r="D17" s="6"/>
    </row>
    <row r="18" spans="1:4" ht="15.75">
      <c r="A18" s="9" t="s">
        <v>18</v>
      </c>
      <c r="B18" s="8">
        <f>SUM(B10:B12)</f>
        <v>19655000</v>
      </c>
      <c r="C18" s="9" t="s">
        <v>19</v>
      </c>
      <c r="D18" s="8">
        <f>D10+D15</f>
        <v>14152000</v>
      </c>
    </row>
    <row r="19" spans="1:4" ht="15.75">
      <c r="A19" s="14" t="s">
        <v>8</v>
      </c>
      <c r="B19" s="7">
        <f>B9+B18-D18</f>
        <v>5503000</v>
      </c>
      <c r="C19" s="2"/>
      <c r="D19" s="6"/>
    </row>
    <row r="20" spans="1:4" ht="15.75">
      <c r="A20" s="1"/>
      <c r="B20" s="4"/>
      <c r="C20" s="1"/>
      <c r="D20" s="4"/>
    </row>
    <row r="21" spans="1:4" ht="15.75">
      <c r="A21" s="1"/>
      <c r="B21" s="4"/>
      <c r="C21" s="32" t="s">
        <v>51</v>
      </c>
      <c r="D21" s="32"/>
    </row>
    <row r="22" spans="1:4" ht="15.75">
      <c r="A22" s="1"/>
      <c r="B22" s="4"/>
      <c r="C22" s="31" t="s">
        <v>17</v>
      </c>
      <c r="D22" s="31"/>
    </row>
    <row r="23" spans="1:4" ht="15.75">
      <c r="A23" s="1"/>
      <c r="B23" s="4"/>
      <c r="C23" s="1"/>
      <c r="D23" s="4"/>
    </row>
    <row r="24" spans="1:4" ht="15.75">
      <c r="A24" s="1"/>
      <c r="B24" s="4"/>
      <c r="C24" s="1"/>
      <c r="D24" s="4"/>
    </row>
    <row r="25" spans="1:4" ht="15.75">
      <c r="A25" s="1"/>
      <c r="B25" s="4"/>
      <c r="C25" s="1"/>
      <c r="D25" s="4"/>
    </row>
    <row r="26" spans="1:4" ht="15.75">
      <c r="A26" s="1"/>
      <c r="B26" s="4"/>
      <c r="C26" s="1"/>
      <c r="D26" s="4"/>
    </row>
    <row r="27" spans="1:4" ht="15.75">
      <c r="A27" s="1"/>
      <c r="B27" s="4"/>
      <c r="C27" s="31" t="s">
        <v>40</v>
      </c>
      <c r="D27" s="31"/>
    </row>
  </sheetData>
  <mergeCells count="4">
    <mergeCell ref="A6:D6"/>
    <mergeCell ref="C21:D21"/>
    <mergeCell ref="C22:D22"/>
    <mergeCell ref="C27:D27"/>
  </mergeCells>
  <pageMargins left="0.52" right="0.24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ĐOĐN</vt:lpstr>
      <vt:lpstr>VNN</vt:lpstr>
      <vt:lpstr>XDCB</vt:lpstr>
      <vt:lpstr>Quỹ PCTT</vt:lpstr>
    </vt:vector>
  </TitlesOfParts>
  <Company>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aseanqb</dc:creator>
  <cp:lastModifiedBy>PBT-XCIV</cp:lastModifiedBy>
  <cp:lastPrinted>2024-06-18T03:50:40Z</cp:lastPrinted>
  <dcterms:created xsi:type="dcterms:W3CDTF">2017-07-18T02:41:00Z</dcterms:created>
  <dcterms:modified xsi:type="dcterms:W3CDTF">2024-06-18T03:56:36Z</dcterms:modified>
</cp:coreProperties>
</file>