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8505" windowHeight="7155" activeTab="4"/>
  </bookViews>
  <sheets>
    <sheet name="103" sheetId="29" r:id="rId1"/>
    <sheet name="104" sheetId="30" r:id="rId2"/>
    <sheet name="105" sheetId="31" r:id="rId3"/>
    <sheet name="106" sheetId="32" r:id="rId4"/>
    <sheet name="107" sheetId="33" r:id="rId5"/>
    <sheet name="Sheet6" sheetId="34" r:id="rId6"/>
  </sheets>
  <calcPr calcId="124519"/>
</workbook>
</file>

<file path=xl/calcChain.xml><?xml version="1.0" encoding="utf-8"?>
<calcChain xmlns="http://schemas.openxmlformats.org/spreadsheetml/2006/main">
  <c r="B8" i="29"/>
  <c r="D8"/>
  <c r="D7" s="1"/>
  <c r="B9"/>
  <c r="D9"/>
  <c r="D10"/>
  <c r="B11"/>
  <c r="B10" s="1"/>
  <c r="B12"/>
  <c r="B7" l="1"/>
</calcChain>
</file>

<file path=xl/sharedStrings.xml><?xml version="1.0" encoding="utf-8"?>
<sst xmlns="http://schemas.openxmlformats.org/spreadsheetml/2006/main" count="210" uniqueCount="158">
  <si>
    <t>STT</t>
  </si>
  <si>
    <t>A</t>
  </si>
  <si>
    <t>B</t>
  </si>
  <si>
    <t>I</t>
  </si>
  <si>
    <t>Thu NSĐP hưởng 100%</t>
  </si>
  <si>
    <t>Thu đóng góp của nhân dân</t>
  </si>
  <si>
    <t>Thu NSĐP hưởng từ các khoản thu phân chia</t>
  </si>
  <si>
    <t>Thuế sử dụng đất phi nông nghiệp</t>
  </si>
  <si>
    <t>Thuế môn bài</t>
  </si>
  <si>
    <t>Thuế tài nguyên</t>
  </si>
  <si>
    <t>II</t>
  </si>
  <si>
    <t>Thu bổ sung từ ngân sách cấp trên</t>
  </si>
  <si>
    <t>Thu bổ sung cân đối ngân sách</t>
  </si>
  <si>
    <t>Thu bổ sung có mục tiêu</t>
  </si>
  <si>
    <t>III</t>
  </si>
  <si>
    <t xml:space="preserve">Thu từ quỹ dự trữ tài chính </t>
  </si>
  <si>
    <t>IV</t>
  </si>
  <si>
    <t>Thu kết dư</t>
  </si>
  <si>
    <t>V</t>
  </si>
  <si>
    <t>Thu chuyển nguồn từ năm trước chuyển sang</t>
  </si>
  <si>
    <t>5=3/1</t>
  </si>
  <si>
    <t>6=4/2</t>
  </si>
  <si>
    <t>TỔNG THU NSNN</t>
  </si>
  <si>
    <t>Đơn vị: đồng</t>
  </si>
  <si>
    <t>Sự nghiệp giáo dục</t>
  </si>
  <si>
    <t>Sự nghiệp phát thanh</t>
  </si>
  <si>
    <t>Sự nghiệp kinh tế</t>
  </si>
  <si>
    <t>Sự nghiệp xã hội</t>
  </si>
  <si>
    <t>Chi quản lý Đảng, nhà nước</t>
  </si>
  <si>
    <t>Thu ngân sách trên địa bàn</t>
  </si>
  <si>
    <t>Sự nghiệp y tế, dân số</t>
  </si>
  <si>
    <t>Tổng số</t>
  </si>
  <si>
    <t>TỔNG SỐ</t>
  </si>
  <si>
    <t>Thời gian khởi công - hoàn thành</t>
  </si>
  <si>
    <t>Chia theo nguồn vốn</t>
  </si>
  <si>
    <t>*</t>
  </si>
  <si>
    <t>Phí, lệ phí</t>
  </si>
  <si>
    <t>Đất công, đất công ích</t>
  </si>
  <si>
    <t>Thu khác</t>
  </si>
  <si>
    <t>Lệ phí trước bạ nhà đất</t>
  </si>
  <si>
    <t>Thu cấp quyền sử dụng đất</t>
  </si>
  <si>
    <t>Phí bảo vệ môi trường</t>
  </si>
  <si>
    <t>Thu cho thuê mặt đất, mặt nước</t>
  </si>
  <si>
    <t>Thu cấp quyền khai thác khoáng sản</t>
  </si>
  <si>
    <t xml:space="preserve"> - Giao thông</t>
  </si>
  <si>
    <t>Thuế tiêu thụ đặc biệt</t>
  </si>
  <si>
    <t>Thuế GTGT</t>
  </si>
  <si>
    <t>Thuế TNDN</t>
  </si>
  <si>
    <t>Sự nghiệp môi trường</t>
  </si>
  <si>
    <t>TT</t>
  </si>
  <si>
    <t>Chi quốc phòng</t>
  </si>
  <si>
    <t>Quỹ Vì người nghèo</t>
  </si>
  <si>
    <t>Quỹ đền ơn đáp nghĩa</t>
  </si>
  <si>
    <t>Dự án khởi công mới</t>
  </si>
  <si>
    <t>Lĩnh vực giáo dục</t>
  </si>
  <si>
    <t>Dự án chuyển tiếp, hoàn thành</t>
  </si>
  <si>
    <t>Thu khác phân chia tỷ lệ</t>
  </si>
  <si>
    <t>Chi khác</t>
  </si>
  <si>
    <t>Thuế TNCN</t>
  </si>
  <si>
    <t>Sự nghiệp TDTT</t>
  </si>
  <si>
    <t>Nhà văn hoá Sơn Tùng</t>
  </si>
  <si>
    <t>Thuỷ lợi</t>
  </si>
  <si>
    <t>Dân quân tự vệ</t>
  </si>
  <si>
    <t>Lĩnh vực kinh tế</t>
  </si>
  <si>
    <t>Lĩnh vực văn hóa</t>
  </si>
  <si>
    <t>Kiến thiết thị chính</t>
  </si>
  <si>
    <t>Hệ thống đèn chiếu sáng thôn Di Lộc</t>
  </si>
  <si>
    <t>NỘI DUNG</t>
  </si>
  <si>
    <t>KCH kênh mương Cấp 2 Phúc Tây, Phúc Kiều</t>
  </si>
  <si>
    <t>Hệ thống đèn chiếu sáng thôn Di Luân</t>
  </si>
  <si>
    <t>Đường đình làng thôn Di Luân</t>
  </si>
  <si>
    <t>XD đường Phúc Tây, Phúc Kiều</t>
  </si>
  <si>
    <t>Đường GTNT xóm Phúc Đông thôn Phúc Kiều xã Quảng Tùng</t>
  </si>
  <si>
    <t>Cấp thoát nước</t>
  </si>
  <si>
    <t>Xây dựng thoát nước thôn Di Lộc</t>
  </si>
  <si>
    <t>Đường giao thông và kênh mương nội đồng thôn Sơn Tùng, Quảng Tùng</t>
  </si>
  <si>
    <t>Cổng, hàng rào thôn Di Lộc</t>
  </si>
  <si>
    <t>Xây dựng khuôn viên nhà văn hoá thôn Phúc Kiều , xã Quảng Tùng</t>
  </si>
  <si>
    <t>Nâng cấp tuyến đường từ Di tích lịch sử thôn Phúc Kiều đi đường Tỉnh lộ 22 và các tuyến đường giao thông nội đồng thôn Phúc Kiều, xã Quảng Tùng</t>
  </si>
  <si>
    <t>XD kênh mương thôn Sơn Tùng</t>
  </si>
  <si>
    <t>Xây dựng tuyến kè thoát lũ khu dân cư thôn Di Lộc, xã Quảng Tùng</t>
  </si>
  <si>
    <t>Tuyến đường đưa tang thôn Sơn Tùng</t>
  </si>
  <si>
    <t>Xây dụng nhà lớp học 2 tầng 8 phòng trường TH Quảng Tùng</t>
  </si>
  <si>
    <t>2022
2023</t>
  </si>
  <si>
    <t>Đường phía đông Chợ Quảng Tùng</t>
  </si>
  <si>
    <t>2.1</t>
  </si>
  <si>
    <t>2.2</t>
  </si>
  <si>
    <t>2.3</t>
  </si>
  <si>
    <t>2.4</t>
  </si>
  <si>
    <t>Quy hoạc chung xây dựng xã Quảng Tùng, huyện Quảng Trạch, tỉnh Quảng Bình</t>
  </si>
  <si>
    <t>Nhà văn hoá Di Lộc</t>
  </si>
  <si>
    <t>Lập quy hoạch chi tiết mở rộng khu vực trụ sở ủy ban nhân dân xã Quảng Tùng</t>
  </si>
  <si>
    <t>Dự phòng</t>
  </si>
  <si>
    <t>Dự toán năm 2025</t>
  </si>
  <si>
    <t>Sự nghiệp văn hóa thông tin</t>
  </si>
  <si>
    <t>Quỹ Phòng chống thiên tai</t>
  </si>
  <si>
    <t>Nhà vệ sinh giáo viên và học sinh Trường THCS xã Quảng Tùng</t>
  </si>
  <si>
    <t>2023
2025</t>
  </si>
  <si>
    <t>Hệ thống camera an ninh trên địa bàn xã Quảng Tùng</t>
  </si>
  <si>
    <t>Biểu số 103/CK TC-NSNN</t>
  </si>
  <si>
    <t>CÂN ĐỐI NGÂN SÁCH XÃ NĂM 2025</t>
  </si>
  <si>
    <t>(Dự toán trình Hội đồng nhân dân)</t>
  </si>
  <si>
    <t>Đơn vị: 1000 đồng</t>
  </si>
  <si>
    <t>DỰ TOÁN</t>
  </si>
  <si>
    <t>NỘI DUNG CHI</t>
  </si>
  <si>
    <t>TỔNG SỐ THU</t>
  </si>
  <si>
    <t>TỔNG SỐ CHI</t>
  </si>
  <si>
    <t>I. Các khoản thu xã hưởng 100%</t>
  </si>
  <si>
    <t>I. Chi đầu tư phát triển</t>
  </si>
  <si>
    <t>II. Chi thường xuyên</t>
  </si>
  <si>
    <t xml:space="preserve">III. Thu bổ sung </t>
  </si>
  <si>
    <t>- Bổ sung cân đối</t>
  </si>
  <si>
    <t>- Bổ sung có mục tiêu</t>
  </si>
  <si>
    <t xml:space="preserve">IV. Thu chuyển nguồn </t>
  </si>
  <si>
    <t>Biểu số 104/CK TC-NSNN</t>
  </si>
  <si>
    <t>DỰ TOÁN THU NGÂN SÁCH XÃ NĂM 2025</t>
  </si>
  <si>
    <t>ƯỚC THỰC HIỆN NĂM 2024</t>
  </si>
  <si>
    <t>DỰ TOÁN NĂM 2025</t>
  </si>
  <si>
    <t>SO SÁNH (%)</t>
  </si>
  <si>
    <t>THU NSNN</t>
  </si>
  <si>
    <t>THU NSX</t>
  </si>
  <si>
    <t>Biểu số 105/CK TC-NSNN</t>
  </si>
  <si>
    <t>DỰ TOÁN CHI NGÂN SÁCH XÃ NĂM 2025</t>
  </si>
  <si>
    <t>DỰ TOÁN NĂM 2024</t>
  </si>
  <si>
    <t>ĐẦU TƯ PHÁT TRIỂN</t>
  </si>
  <si>
    <t>THƯỜNG XUYÊN</t>
  </si>
  <si>
    <t>8=5/2</t>
  </si>
  <si>
    <t>9=6/3</t>
  </si>
  <si>
    <t>TỔNG CHI</t>
  </si>
  <si>
    <t>Biểu số 106/CK TC-NSNN</t>
  </si>
  <si>
    <t>(Dự toán đã được Hội đồng nhân dân quyết định)</t>
  </si>
  <si>
    <t>Tên công trình</t>
  </si>
  <si>
    <t>Tổng dự toán được duyệt</t>
  </si>
  <si>
    <t>Trong đó thanh toán khối lượng năm trước</t>
  </si>
  <si>
    <t>Trong đó nguồn đóng góp của dân</t>
  </si>
  <si>
    <t>Nguồn cân đối ngân sách</t>
  </si>
  <si>
    <t>Nguồn đóng góp</t>
  </si>
  <si>
    <t>Biểu số 107/CK TC-NSNN</t>
  </si>
  <si>
    <t>(năm hiện hành)</t>
  </si>
  <si>
    <t>THU</t>
  </si>
  <si>
    <t>CHI</t>
  </si>
  <si>
    <t>CHÊNH LỆCH (+) (-)</t>
  </si>
  <si>
    <t xml:space="preserve">1. Các quỹ tài chính nhà nước ngoài ngân sách </t>
  </si>
  <si>
    <t>2. Các hoạt động sự nghiệp</t>
  </si>
  <si>
    <t>+ Chợ</t>
  </si>
  <si>
    <t>Ghi chú: Chênh lệch (+) thu lớn hơn chi</t>
  </si>
  <si>
    <t>Chênh lệch (-) thu nhỏ hơn chi</t>
  </si>
  <si>
    <t>KẾ HOẠCH THU, CHI CÁC HOẠT ĐỘNG TÀI CHÍNH KHÁC NĂM 2025</t>
  </si>
  <si>
    <t>UBND XÃ QUẢNG TÙNG</t>
  </si>
  <si>
    <t>Chi ANTT</t>
  </si>
  <si>
    <t>2024
2025</t>
  </si>
  <si>
    <t>Giá trị thực hiện đến 31/12/2024</t>
  </si>
  <si>
    <t>Giá trị đã thanh toán đến 31/12/2024</t>
  </si>
  <si>
    <t>DỰ TOÁN CHI ĐẦU TƯ PHÁT TRIỂN NĂM 2025</t>
  </si>
  <si>
    <t>KẾ HOẠCH NĂM 2055</t>
  </si>
  <si>
    <r>
      <t xml:space="preserve">II. Các khoản thu phân chia theo tỷ lệ </t>
    </r>
    <r>
      <rPr>
        <vertAlign val="superscript"/>
        <sz val="10"/>
        <rFont val="Times New Roman"/>
        <family val="1"/>
      </rPr>
      <t>(1)</t>
    </r>
  </si>
  <si>
    <t>IV Chi khác</t>
  </si>
  <si>
    <t>III. Dự phòng</t>
  </si>
</sst>
</file>

<file path=xl/styles.xml><?xml version="1.0" encoding="utf-8"?>
<styleSheet xmlns="http://schemas.openxmlformats.org/spreadsheetml/2006/main">
  <numFmts count="3">
    <numFmt numFmtId="164" formatCode="_(* #,##0.00_);_(* \(#,##0.00\);_(* &quot;-&quot;??_);_(@_)"/>
    <numFmt numFmtId="167" formatCode="_(* #,##0_);_(* \(#,##0\);_(* &quot;-&quot;??_);_(@_)"/>
    <numFmt numFmtId="171" formatCode="_(* #,##0.0_);_(* \(#,##0.0\);_(* &quot;-&quot;??_);_(@_)"/>
  </numFmts>
  <fonts count="36">
    <font>
      <sz val="12"/>
      <color theme="1"/>
      <name val="Times New Roman"/>
      <family val="2"/>
    </font>
    <font>
      <sz val="12"/>
      <color theme="1"/>
      <name val="Times New Roman"/>
      <family val="2"/>
    </font>
    <font>
      <b/>
      <sz val="12"/>
      <name val="Times New Roman"/>
      <family val="1"/>
    </font>
    <font>
      <sz val="12"/>
      <name val="Times New Roman"/>
      <family val="1"/>
    </font>
    <font>
      <b/>
      <sz val="11"/>
      <name val="Times New Roman"/>
      <family val="1"/>
    </font>
    <font>
      <sz val="12"/>
      <name val=".VnTime"/>
      <family val="2"/>
    </font>
    <font>
      <sz val="12"/>
      <color theme="1"/>
      <name val="Times New Roman"/>
      <family val="1"/>
    </font>
    <font>
      <sz val="11"/>
      <color theme="1"/>
      <name val="Times New Roman"/>
      <family val="1"/>
    </font>
    <font>
      <i/>
      <sz val="12"/>
      <name val="Times New Roman"/>
      <family val="1"/>
    </font>
    <font>
      <b/>
      <u/>
      <sz val="12"/>
      <name val="Times New Roman"/>
      <family val="1"/>
    </font>
    <font>
      <i/>
      <sz val="12"/>
      <color theme="1"/>
      <name val="Times New Roman"/>
      <family val="1"/>
    </font>
    <font>
      <b/>
      <sz val="10"/>
      <name val="Times New Roman"/>
      <family val="1"/>
    </font>
    <font>
      <sz val="10"/>
      <name val="Times New Roman"/>
      <family val="1"/>
    </font>
    <font>
      <sz val="9"/>
      <name val="Times New Roman"/>
      <family val="1"/>
    </font>
    <font>
      <sz val="11"/>
      <name val="Times New Roman"/>
      <family val="1"/>
    </font>
    <font>
      <b/>
      <i/>
      <sz val="12"/>
      <name val="Times New Roman"/>
      <family val="1"/>
    </font>
    <font>
      <b/>
      <sz val="12"/>
      <color theme="1"/>
      <name val="Times New Roman"/>
      <family val="1"/>
    </font>
    <font>
      <i/>
      <sz val="11"/>
      <name val="Times New Roman"/>
      <family val="1"/>
    </font>
    <font>
      <sz val="13"/>
      <name val="VnTime"/>
    </font>
    <font>
      <sz val="11"/>
      <color theme="1"/>
      <name val="Calibri"/>
      <family val="2"/>
      <charset val="163"/>
      <scheme val="minor"/>
    </font>
    <font>
      <b/>
      <sz val="11"/>
      <color theme="1"/>
      <name val="Times New Roman"/>
      <family val="1"/>
    </font>
    <font>
      <sz val="10"/>
      <name val="Arial"/>
      <family val="2"/>
    </font>
    <font>
      <sz val="14"/>
      <name val=".VnTime"/>
      <family val="2"/>
    </font>
    <font>
      <b/>
      <i/>
      <sz val="11"/>
      <name val="Times New Roman"/>
      <family val="1"/>
    </font>
    <font>
      <b/>
      <i/>
      <sz val="11"/>
      <color theme="1"/>
      <name val="Times New Roman"/>
      <family val="1"/>
    </font>
    <font>
      <b/>
      <u val="singleAccounting"/>
      <sz val="12"/>
      <name val="Times New Roman"/>
      <family val="1"/>
    </font>
    <font>
      <sz val="11"/>
      <color rgb="FFFF0000"/>
      <name val="Times New Roman"/>
      <family val="1"/>
    </font>
    <font>
      <sz val="11"/>
      <color theme="1"/>
      <name val="Calibri"/>
      <family val="2"/>
      <scheme val="minor"/>
    </font>
    <font>
      <sz val="11"/>
      <color indexed="8"/>
      <name val="Calibri"/>
      <family val="2"/>
    </font>
    <font>
      <b/>
      <sz val="10"/>
      <color indexed="8"/>
      <name val="Times New Roman"/>
      <family val="1"/>
    </font>
    <font>
      <b/>
      <sz val="14"/>
      <color indexed="8"/>
      <name val="Times New Roman"/>
      <family val="1"/>
    </font>
    <font>
      <i/>
      <sz val="10"/>
      <color indexed="8"/>
      <name val="Times New Roman"/>
      <family val="1"/>
    </font>
    <font>
      <sz val="10"/>
      <color theme="1"/>
      <name val="Times New Roman"/>
      <family val="1"/>
    </font>
    <font>
      <b/>
      <i/>
      <sz val="12"/>
      <color theme="1"/>
      <name val="Times New Roman"/>
      <family val="1"/>
    </font>
    <font>
      <b/>
      <i/>
      <sz val="10"/>
      <name val="Times New Roman"/>
      <family val="1"/>
    </font>
    <font>
      <vertAlign val="superscript"/>
      <sz val="10"/>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2">
    <xf numFmtId="0" fontId="0" fillId="0" borderId="0"/>
    <xf numFmtId="164" fontId="1" fillId="0" borderId="0" applyFont="0" applyFill="0" applyBorder="0" applyAlignment="0" applyProtection="0"/>
    <xf numFmtId="0" fontId="19" fillId="0" borderId="0"/>
    <xf numFmtId="0" fontId="5" fillId="0" borderId="0"/>
    <xf numFmtId="0" fontId="21" fillId="0" borderId="0"/>
    <xf numFmtId="0" fontId="22" fillId="0" borderId="0" applyProtection="0"/>
    <xf numFmtId="0" fontId="3" fillId="0" borderId="0"/>
    <xf numFmtId="0" fontId="5" fillId="0" borderId="0"/>
    <xf numFmtId="0" fontId="6" fillId="0" borderId="0"/>
    <xf numFmtId="0" fontId="27" fillId="0" borderId="0"/>
    <xf numFmtId="0" fontId="21" fillId="0" borderId="0"/>
    <xf numFmtId="171" fontId="28" fillId="0" borderId="0" applyFont="0" applyFill="0" applyBorder="0" applyAlignment="0" applyProtection="0"/>
  </cellStyleXfs>
  <cellXfs count="124">
    <xf numFmtId="0" fontId="0" fillId="0" borderId="0" xfId="0"/>
    <xf numFmtId="0" fontId="4" fillId="0" borderId="1" xfId="0" applyFont="1" applyFill="1" applyBorder="1" applyAlignment="1">
      <alignment horizontal="center" vertical="center"/>
    </xf>
    <xf numFmtId="0" fontId="6" fillId="0" borderId="0" xfId="0" applyFont="1"/>
    <xf numFmtId="3" fontId="2" fillId="0" borderId="1" xfId="0" applyNumberFormat="1" applyFont="1" applyBorder="1"/>
    <xf numFmtId="3" fontId="3" fillId="0" borderId="1" xfId="0" applyNumberFormat="1" applyFont="1" applyBorder="1"/>
    <xf numFmtId="0" fontId="2" fillId="0" borderId="1" xfId="0" applyFont="1" applyBorder="1"/>
    <xf numFmtId="3" fontId="9" fillId="0" borderId="1" xfId="0" applyNumberFormat="1" applyFont="1" applyBorder="1"/>
    <xf numFmtId="0" fontId="3" fillId="0" borderId="1" xfId="0" applyFont="1" applyBorder="1" applyAlignment="1">
      <alignment horizontal="center"/>
    </xf>
    <xf numFmtId="0" fontId="3" fillId="0" borderId="1" xfId="0" applyFont="1" applyBorder="1"/>
    <xf numFmtId="0" fontId="14" fillId="0" borderId="1" xfId="0" applyFont="1" applyBorder="1" applyAlignment="1">
      <alignment horizontal="center"/>
    </xf>
    <xf numFmtId="0" fontId="14" fillId="0" borderId="1" xfId="0" applyFont="1" applyBorder="1"/>
    <xf numFmtId="0" fontId="8" fillId="0" borderId="1" xfId="0" applyFont="1" applyBorder="1"/>
    <xf numFmtId="0" fontId="8" fillId="0" borderId="1" xfId="0" applyFont="1" applyBorder="1" applyAlignment="1">
      <alignment horizontal="center"/>
    </xf>
    <xf numFmtId="3" fontId="8" fillId="0" borderId="1" xfId="0" applyNumberFormat="1" applyFont="1" applyBorder="1"/>
    <xf numFmtId="0" fontId="10" fillId="0" borderId="1" xfId="0" applyFont="1" applyBorder="1"/>
    <xf numFmtId="0" fontId="17" fillId="0" borderId="1" xfId="0" applyFont="1" applyBorder="1" applyAlignment="1">
      <alignment horizontal="center"/>
    </xf>
    <xf numFmtId="0" fontId="14" fillId="0" borderId="1" xfId="0" applyFont="1" applyFill="1" applyBorder="1" applyAlignment="1">
      <alignment horizontal="left" vertical="center" wrapText="1"/>
    </xf>
    <xf numFmtId="0" fontId="16" fillId="0" borderId="0" xfId="0" applyFont="1"/>
    <xf numFmtId="0" fontId="7" fillId="0" borderId="1" xfId="0" applyFont="1" applyFill="1" applyBorder="1" applyAlignment="1">
      <alignment vertical="center" wrapText="1"/>
    </xf>
    <xf numFmtId="0" fontId="6" fillId="0" borderId="1" xfId="2" applyFont="1" applyBorder="1" applyAlignment="1">
      <alignment vertical="center" wrapText="1"/>
    </xf>
    <xf numFmtId="167" fontId="6" fillId="0" borderId="1" xfId="1" applyNumberFormat="1" applyFont="1" applyBorder="1" applyAlignment="1">
      <alignment vertical="center"/>
    </xf>
    <xf numFmtId="1" fontId="4" fillId="0" borderId="1" xfId="4" applyNumberFormat="1" applyFont="1" applyFill="1" applyBorder="1" applyAlignment="1">
      <alignment horizontal="center" vertical="center"/>
    </xf>
    <xf numFmtId="3" fontId="14" fillId="0" borderId="1" xfId="4" quotePrefix="1" applyNumberFormat="1" applyFont="1" applyFill="1" applyBorder="1" applyAlignment="1">
      <alignment horizontal="center" vertical="center" wrapText="1"/>
    </xf>
    <xf numFmtId="167" fontId="14" fillId="0" borderId="1" xfId="1" quotePrefix="1" applyNumberFormat="1" applyFont="1" applyFill="1" applyBorder="1" applyAlignment="1">
      <alignment horizontal="center" vertical="center" wrapText="1"/>
    </xf>
    <xf numFmtId="1" fontId="23" fillId="0" borderId="1" xfId="4" applyNumberFormat="1" applyFont="1" applyFill="1" applyBorder="1" applyAlignment="1">
      <alignment horizontal="center" vertical="center"/>
    </xf>
    <xf numFmtId="3" fontId="14" fillId="0" borderId="1" xfId="4" applyNumberFormat="1" applyFont="1" applyFill="1" applyBorder="1" applyAlignment="1">
      <alignment horizontal="center" vertical="center" wrapText="1"/>
    </xf>
    <xf numFmtId="167" fontId="4" fillId="0" borderId="1" xfId="1" quotePrefix="1" applyNumberFormat="1" applyFont="1" applyFill="1" applyBorder="1" applyAlignment="1">
      <alignment horizontal="center" vertical="center" wrapText="1"/>
    </xf>
    <xf numFmtId="1" fontId="14" fillId="0" borderId="1" xfId="4" quotePrefix="1" applyNumberFormat="1" applyFont="1" applyFill="1" applyBorder="1" applyAlignment="1">
      <alignment horizontal="center" vertical="center"/>
    </xf>
    <xf numFmtId="1" fontId="14" fillId="0" borderId="1" xfId="4" applyNumberFormat="1" applyFont="1" applyFill="1" applyBorder="1" applyAlignment="1">
      <alignment horizontal="center" vertical="center"/>
    </xf>
    <xf numFmtId="3" fontId="23" fillId="0" borderId="1" xfId="4" applyNumberFormat="1" applyFont="1" applyFill="1" applyBorder="1" applyAlignment="1">
      <alignment horizontal="center" vertical="center" wrapText="1"/>
    </xf>
    <xf numFmtId="3" fontId="16" fillId="0" borderId="1" xfId="0" applyNumberFormat="1" applyFont="1" applyBorder="1"/>
    <xf numFmtId="164" fontId="3" fillId="0" borderId="1" xfId="1" applyFont="1" applyBorder="1"/>
    <xf numFmtId="164" fontId="2" fillId="0" borderId="1" xfId="1" applyFont="1" applyBorder="1"/>
    <xf numFmtId="164" fontId="8" fillId="0" borderId="1" xfId="1" applyFont="1" applyBorder="1"/>
    <xf numFmtId="164" fontId="25" fillId="0" borderId="1" xfId="1" applyFont="1" applyBorder="1"/>
    <xf numFmtId="1" fontId="4" fillId="0" borderId="1" xfId="4" applyNumberFormat="1" applyFont="1" applyFill="1" applyBorder="1" applyAlignment="1">
      <alignment horizontal="left" vertical="center" wrapText="1"/>
    </xf>
    <xf numFmtId="0" fontId="23" fillId="0" borderId="1" xfId="6" applyFont="1" applyFill="1" applyBorder="1" applyAlignment="1">
      <alignment horizontal="left" vertical="center" wrapText="1"/>
    </xf>
    <xf numFmtId="0" fontId="4" fillId="0" borderId="1" xfId="6" applyFont="1" applyFill="1" applyBorder="1" applyAlignment="1">
      <alignment horizontal="left" vertical="center" wrapText="1"/>
    </xf>
    <xf numFmtId="0" fontId="4"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6" fillId="0" borderId="1" xfId="9" applyFont="1" applyFill="1" applyBorder="1" applyAlignment="1">
      <alignment vertical="center" wrapText="1"/>
    </xf>
    <xf numFmtId="0" fontId="7" fillId="0" borderId="1" xfId="7" applyFont="1" applyFill="1" applyBorder="1" applyAlignment="1">
      <alignment vertical="center" wrapText="1"/>
    </xf>
    <xf numFmtId="0" fontId="7" fillId="0" borderId="1" xfId="0" applyFont="1" applyFill="1" applyBorder="1" applyAlignment="1">
      <alignment horizontal="left" vertical="center" wrapText="1"/>
    </xf>
    <xf numFmtId="0" fontId="2" fillId="0" borderId="1" xfId="0" applyFont="1" applyBorder="1" applyAlignment="1">
      <alignment horizontal="center"/>
    </xf>
    <xf numFmtId="167" fontId="6" fillId="0" borderId="0" xfId="0" applyNumberFormat="1" applyFont="1"/>
    <xf numFmtId="3" fontId="16" fillId="0" borderId="1" xfId="0" applyNumberFormat="1" applyFont="1" applyBorder="1" applyAlignment="1">
      <alignment vertical="center"/>
    </xf>
    <xf numFmtId="164" fontId="3" fillId="0" borderId="1" xfId="1" applyFont="1" applyBorder="1" applyAlignment="1">
      <alignment vertical="center"/>
    </xf>
    <xf numFmtId="0" fontId="6" fillId="0" borderId="1" xfId="0" applyFont="1" applyBorder="1" applyAlignment="1">
      <alignment vertical="center"/>
    </xf>
    <xf numFmtId="0" fontId="7" fillId="0" borderId="1" xfId="0" applyFont="1" applyFill="1" applyBorder="1" applyAlignment="1">
      <alignment horizontal="center" vertical="center"/>
    </xf>
    <xf numFmtId="0" fontId="13" fillId="0" borderId="1" xfId="7" applyFont="1" applyFill="1" applyBorder="1" applyAlignment="1">
      <alignment vertical="center" wrapText="1"/>
    </xf>
    <xf numFmtId="0" fontId="13" fillId="0" borderId="1" xfId="8" applyFont="1" applyFill="1" applyBorder="1" applyAlignment="1">
      <alignment horizontal="center" vertical="center" wrapText="1"/>
    </xf>
    <xf numFmtId="0" fontId="23" fillId="0" borderId="1" xfId="0" applyFont="1" applyFill="1" applyBorder="1" applyAlignment="1">
      <alignment horizontal="center" vertical="center"/>
    </xf>
    <xf numFmtId="0" fontId="24"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7" fillId="0" borderId="1" xfId="8" applyFont="1" applyFill="1" applyBorder="1" applyAlignment="1">
      <alignment vertical="center" wrapText="1"/>
    </xf>
    <xf numFmtId="167" fontId="7" fillId="0" borderId="1" xfId="1"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7" fillId="0" borderId="1" xfId="0" applyFont="1" applyFill="1" applyBorder="1" applyAlignment="1">
      <alignment wrapText="1"/>
    </xf>
    <xf numFmtId="0" fontId="14" fillId="0" borderId="1" xfId="7" applyFont="1" applyFill="1" applyBorder="1" applyAlignment="1">
      <alignment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horizontal="center" vertical="center"/>
    </xf>
    <xf numFmtId="0" fontId="20" fillId="0" borderId="1" xfId="0" applyFont="1" applyFill="1" applyBorder="1" applyAlignment="1">
      <alignment horizontal="left" vertical="center"/>
    </xf>
    <xf numFmtId="0" fontId="3" fillId="0" borderId="1" xfId="0" applyFont="1" applyFill="1" applyBorder="1"/>
    <xf numFmtId="0" fontId="6" fillId="0" borderId="1" xfId="0" applyFont="1" applyBorder="1"/>
    <xf numFmtId="3" fontId="4" fillId="0" borderId="1" xfId="4" applyNumberFormat="1" applyFont="1" applyFill="1" applyBorder="1" applyAlignment="1">
      <alignment horizontal="center" vertical="center" wrapText="1"/>
    </xf>
    <xf numFmtId="0" fontId="2" fillId="0" borderId="1" xfId="0" applyFont="1" applyBorder="1" applyAlignment="1">
      <alignment horizontal="center" vertical="center"/>
    </xf>
    <xf numFmtId="0" fontId="7" fillId="0" borderId="0" xfId="3" applyFont="1"/>
    <xf numFmtId="0" fontId="29" fillId="0" borderId="0" xfId="3" applyFont="1" applyAlignment="1">
      <alignment vertical="center"/>
    </xf>
    <xf numFmtId="0" fontId="11" fillId="0" borderId="1" xfId="3" applyFont="1" applyBorder="1" applyAlignment="1">
      <alignment horizontal="center" vertical="center" wrapText="1"/>
    </xf>
    <xf numFmtId="0" fontId="12" fillId="0" borderId="1" xfId="3" applyFont="1" applyBorder="1" applyAlignment="1">
      <alignment horizontal="center" vertical="center" wrapText="1"/>
    </xf>
    <xf numFmtId="3" fontId="6" fillId="0" borderId="1" xfId="0" applyNumberFormat="1" applyFont="1" applyBorder="1"/>
    <xf numFmtId="167" fontId="6" fillId="0" borderId="1" xfId="1" applyNumberFormat="1" applyFont="1" applyBorder="1"/>
    <xf numFmtId="164" fontId="12" fillId="0" borderId="2" xfId="1" applyFont="1" applyBorder="1" applyAlignment="1">
      <alignment vertical="center" wrapText="1"/>
    </xf>
    <xf numFmtId="0" fontId="12" fillId="0" borderId="1" xfId="3" applyFont="1" applyBorder="1" applyAlignment="1">
      <alignment vertical="center" wrapText="1"/>
    </xf>
    <xf numFmtId="167" fontId="12" fillId="0" borderId="1" xfId="1" applyNumberFormat="1" applyFont="1" applyBorder="1" applyAlignment="1">
      <alignment horizontal="center" vertical="center" wrapText="1"/>
    </xf>
    <xf numFmtId="3" fontId="12" fillId="0" borderId="1" xfId="3" applyNumberFormat="1" applyFont="1" applyBorder="1" applyAlignment="1">
      <alignment horizontal="right" vertical="center" wrapText="1"/>
    </xf>
    <xf numFmtId="0" fontId="12" fillId="0" borderId="1" xfId="3" applyFont="1" applyBorder="1" applyAlignment="1">
      <alignment horizontal="right" vertical="center" wrapText="1"/>
    </xf>
    <xf numFmtId="167" fontId="12" fillId="0" borderId="1" xfId="1" applyNumberFormat="1" applyFont="1" applyBorder="1" applyAlignment="1">
      <alignment horizontal="right" vertical="center" wrapText="1"/>
    </xf>
    <xf numFmtId="0" fontId="7" fillId="0" borderId="1" xfId="3" applyFont="1" applyBorder="1"/>
    <xf numFmtId="0" fontId="12" fillId="0" borderId="1" xfId="3" applyFont="1" applyFill="1" applyBorder="1" applyAlignment="1">
      <alignment horizontal="center" vertical="center" wrapText="1"/>
    </xf>
    <xf numFmtId="167" fontId="32" fillId="0" borderId="1" xfId="1" applyNumberFormat="1" applyFont="1" applyBorder="1"/>
    <xf numFmtId="3" fontId="32" fillId="0" borderId="1" xfId="0" applyNumberFormat="1" applyFont="1" applyBorder="1"/>
    <xf numFmtId="3" fontId="7" fillId="0" borderId="1" xfId="3" applyNumberFormat="1" applyFont="1" applyBorder="1"/>
    <xf numFmtId="0" fontId="31" fillId="0" borderId="0" xfId="3" applyFont="1" applyAlignment="1">
      <alignment horizontal="right" vertical="center"/>
    </xf>
    <xf numFmtId="0" fontId="11" fillId="0" borderId="3" xfId="3" applyFont="1" applyBorder="1" applyAlignment="1">
      <alignment vertical="center" wrapText="1"/>
    </xf>
    <xf numFmtId="167" fontId="33" fillId="0" borderId="1" xfId="1" applyNumberFormat="1" applyFont="1" applyBorder="1"/>
    <xf numFmtId="0" fontId="11" fillId="0" borderId="1" xfId="3" applyFont="1" applyBorder="1" applyAlignment="1">
      <alignment vertical="center" wrapText="1"/>
    </xf>
    <xf numFmtId="167" fontId="11" fillId="0" borderId="1" xfId="3" applyNumberFormat="1" applyFont="1" applyBorder="1" applyAlignment="1">
      <alignment vertical="center" wrapText="1"/>
    </xf>
    <xf numFmtId="167" fontId="12" fillId="0" borderId="1" xfId="1" applyNumberFormat="1" applyFont="1" applyBorder="1" applyAlignment="1">
      <alignment vertical="center" wrapText="1"/>
    </xf>
    <xf numFmtId="167" fontId="11" fillId="0" borderId="1" xfId="1" applyNumberFormat="1" applyFont="1" applyBorder="1" applyAlignment="1">
      <alignment vertical="center" wrapText="1"/>
    </xf>
    <xf numFmtId="167" fontId="34" fillId="0" borderId="1" xfId="1" applyNumberFormat="1" applyFont="1" applyBorder="1" applyAlignment="1">
      <alignment vertical="center" wrapText="1"/>
    </xf>
    <xf numFmtId="167" fontId="6" fillId="0" borderId="1" xfId="0" applyNumberFormat="1" applyFont="1" applyBorder="1"/>
    <xf numFmtId="167" fontId="12" fillId="0" borderId="1" xfId="3" applyNumberFormat="1" applyFont="1" applyBorder="1" applyAlignment="1">
      <alignment vertical="center" wrapText="1"/>
    </xf>
    <xf numFmtId="167" fontId="6" fillId="0" borderId="1" xfId="0" applyNumberFormat="1" applyFont="1" applyBorder="1" applyAlignment="1">
      <alignment vertical="center"/>
    </xf>
    <xf numFmtId="0" fontId="6" fillId="0" borderId="0" xfId="0" applyFont="1" applyAlignment="1">
      <alignment vertical="center"/>
    </xf>
    <xf numFmtId="0" fontId="29" fillId="0" borderId="0" xfId="3" applyFont="1" applyAlignment="1">
      <alignment vertical="center" wrapText="1"/>
    </xf>
    <xf numFmtId="0" fontId="31" fillId="0" borderId="0" xfId="3" applyFont="1" applyAlignment="1">
      <alignment vertical="center"/>
    </xf>
    <xf numFmtId="167" fontId="11" fillId="0" borderId="1" xfId="3" applyNumberFormat="1" applyFont="1" applyBorder="1" applyAlignment="1">
      <alignment horizontal="center" vertical="center" wrapText="1"/>
    </xf>
    <xf numFmtId="167" fontId="34" fillId="0" borderId="1" xfId="3" applyNumberFormat="1" applyFont="1" applyBorder="1" applyAlignment="1">
      <alignment horizontal="center" vertical="center" wrapText="1"/>
    </xf>
    <xf numFmtId="0" fontId="33" fillId="0" borderId="0" xfId="0" applyFont="1"/>
    <xf numFmtId="167" fontId="34" fillId="0" borderId="1" xfId="1" applyNumberFormat="1" applyFont="1" applyBorder="1" applyAlignment="1">
      <alignment horizontal="center" vertical="center" wrapText="1"/>
    </xf>
    <xf numFmtId="37" fontId="11" fillId="0" borderId="1" xfId="11" applyNumberFormat="1" applyFont="1" applyBorder="1" applyAlignment="1">
      <alignment horizontal="center" vertical="center" wrapText="1"/>
    </xf>
    <xf numFmtId="167" fontId="11" fillId="0" borderId="1" xfId="11" applyNumberFormat="1" applyFont="1" applyBorder="1" applyAlignment="1">
      <alignment vertical="center" wrapText="1"/>
    </xf>
    <xf numFmtId="37" fontId="12" fillId="0" borderId="1" xfId="11" applyNumberFormat="1" applyFont="1" applyBorder="1" applyAlignment="1">
      <alignment vertical="center" wrapText="1"/>
    </xf>
    <xf numFmtId="167" fontId="12" fillId="0" borderId="1" xfId="11" applyNumberFormat="1" applyFont="1" applyBorder="1" applyAlignment="1">
      <alignment vertical="center" wrapText="1"/>
    </xf>
    <xf numFmtId="0" fontId="29" fillId="0" borderId="0" xfId="3" applyFont="1" applyAlignment="1">
      <alignment horizontal="right" vertical="center" wrapText="1"/>
    </xf>
    <xf numFmtId="0" fontId="30" fillId="0" borderId="0" xfId="3" applyFont="1" applyAlignment="1">
      <alignment horizontal="center" vertical="center"/>
    </xf>
    <xf numFmtId="0" fontId="31" fillId="0" borderId="0" xfId="3" applyFont="1" applyAlignment="1">
      <alignment horizontal="center" vertical="center"/>
    </xf>
    <xf numFmtId="0" fontId="29" fillId="0" borderId="0" xfId="3" applyFont="1" applyAlignment="1">
      <alignment horizontal="left" vertical="center" wrapText="1"/>
    </xf>
    <xf numFmtId="0" fontId="29" fillId="0" borderId="0" xfId="3" applyFont="1" applyAlignment="1">
      <alignment horizontal="center" vertical="center" wrapText="1"/>
    </xf>
    <xf numFmtId="0" fontId="31" fillId="0" borderId="0" xfId="3" applyFont="1" applyBorder="1" applyAlignment="1">
      <alignment horizontal="center" vertical="center"/>
    </xf>
    <xf numFmtId="0" fontId="11" fillId="0" borderId="1" xfId="3" applyFont="1" applyBorder="1" applyAlignment="1">
      <alignment horizontal="center" vertical="center" wrapText="1"/>
    </xf>
    <xf numFmtId="0" fontId="11" fillId="0" borderId="3" xfId="3" applyFont="1" applyBorder="1" applyAlignment="1">
      <alignment horizontal="center" vertical="center" wrapText="1"/>
    </xf>
    <xf numFmtId="0" fontId="11" fillId="0" borderId="5" xfId="3" applyFont="1" applyBorder="1" applyAlignment="1">
      <alignment horizontal="center" vertical="center" wrapText="1"/>
    </xf>
    <xf numFmtId="0" fontId="11" fillId="0" borderId="2" xfId="3" applyFont="1" applyBorder="1" applyAlignment="1">
      <alignment horizontal="center" vertical="center" wrapText="1"/>
    </xf>
    <xf numFmtId="0" fontId="16" fillId="0" borderId="1" xfId="0" applyFont="1" applyBorder="1" applyAlignment="1">
      <alignment horizontal="center" vertical="center"/>
    </xf>
    <xf numFmtId="0" fontId="29" fillId="0" borderId="0" xfId="3" applyFont="1" applyAlignment="1">
      <alignment horizontal="center" vertical="center"/>
    </xf>
    <xf numFmtId="0" fontId="31" fillId="0" borderId="4" xfId="3" applyFont="1" applyBorder="1" applyAlignment="1">
      <alignment horizontal="right" vertical="center"/>
    </xf>
    <xf numFmtId="0" fontId="12" fillId="0" borderId="1" xfId="3" applyFont="1" applyBorder="1" applyAlignment="1">
      <alignment horizontal="center" vertical="center" wrapText="1"/>
    </xf>
    <xf numFmtId="164" fontId="11" fillId="0" borderId="2" xfId="1" applyFont="1" applyBorder="1" applyAlignment="1">
      <alignment vertical="center" wrapText="1"/>
    </xf>
    <xf numFmtId="0" fontId="2" fillId="0" borderId="1" xfId="0" applyFont="1" applyBorder="1" applyAlignment="1">
      <alignment vertical="center" wrapText="1"/>
    </xf>
    <xf numFmtId="0" fontId="15" fillId="0" borderId="1" xfId="3" applyFont="1" applyBorder="1" applyAlignment="1">
      <alignment vertical="center" wrapText="1"/>
    </xf>
    <xf numFmtId="0" fontId="3" fillId="0" borderId="1" xfId="3" applyFont="1" applyBorder="1" applyAlignment="1">
      <alignment vertical="center" wrapText="1"/>
    </xf>
  </cellXfs>
  <cellStyles count="12">
    <cellStyle name="Comma" xfId="1" builtinId="3"/>
    <cellStyle name="Comma 2" xfId="11"/>
    <cellStyle name="Ledger 17 x 11 in 2" xfId="10"/>
    <cellStyle name="Normal" xfId="0" builtinId="0"/>
    <cellStyle name="Normal 10 2" xfId="9"/>
    <cellStyle name="Normal 2" xfId="3"/>
    <cellStyle name="Normal 2 2_Bieu Ke hoach dau tu cong 2018-Q.Trach-TT03-UBND.10.2017" xfId="6"/>
    <cellStyle name="Normal 3 3" xfId="7"/>
    <cellStyle name="Normal 3 4" xfId="5"/>
    <cellStyle name="Normal 5" xfId="2"/>
    <cellStyle name="Normal 6" xfId="8"/>
    <cellStyle name="Normal_Bieu mau (CV )"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D13"/>
  <sheetViews>
    <sheetView workbookViewId="0">
      <selection activeCell="A6" sqref="A6:D13"/>
    </sheetView>
  </sheetViews>
  <sheetFormatPr defaultRowHeight="15.75"/>
  <cols>
    <col min="1" max="1" width="28.75" style="2" customWidth="1"/>
    <col min="2" max="2" width="15.5" style="2" customWidth="1"/>
    <col min="3" max="3" width="19.625" style="2" customWidth="1"/>
    <col min="4" max="4" width="15.625" style="2" customWidth="1"/>
    <col min="5" max="16384" width="9" style="2"/>
  </cols>
  <sheetData>
    <row r="1" spans="1:4">
      <c r="A1" s="96" t="s">
        <v>148</v>
      </c>
      <c r="B1" s="67"/>
      <c r="C1" s="106" t="s">
        <v>99</v>
      </c>
      <c r="D1" s="106"/>
    </row>
    <row r="2" spans="1:4">
      <c r="A2" s="68"/>
      <c r="B2" s="67"/>
      <c r="C2" s="67"/>
      <c r="D2" s="67"/>
    </row>
    <row r="3" spans="1:4" ht="18.75">
      <c r="A3" s="107" t="s">
        <v>100</v>
      </c>
      <c r="B3" s="107"/>
      <c r="C3" s="107"/>
      <c r="D3" s="107"/>
    </row>
    <row r="4" spans="1:4">
      <c r="A4" s="108" t="s">
        <v>101</v>
      </c>
      <c r="B4" s="108"/>
      <c r="C4" s="108"/>
      <c r="D4" s="108"/>
    </row>
    <row r="5" spans="1:4">
      <c r="A5" s="67"/>
      <c r="B5" s="67"/>
      <c r="C5" s="67"/>
      <c r="D5" s="84" t="s">
        <v>102</v>
      </c>
    </row>
    <row r="6" spans="1:4">
      <c r="A6" s="69" t="s">
        <v>67</v>
      </c>
      <c r="B6" s="69" t="s">
        <v>103</v>
      </c>
      <c r="C6" s="69" t="s">
        <v>104</v>
      </c>
      <c r="D6" s="69" t="s">
        <v>103</v>
      </c>
    </row>
    <row r="7" spans="1:4">
      <c r="A7" s="69" t="s">
        <v>105</v>
      </c>
      <c r="B7" s="102">
        <f>B8+B9+B10+B13</f>
        <v>12121000000</v>
      </c>
      <c r="C7" s="69" t="s">
        <v>106</v>
      </c>
      <c r="D7" s="103">
        <f>D8+D9+D10+D11</f>
        <v>12121000000</v>
      </c>
    </row>
    <row r="8" spans="1:4">
      <c r="A8" s="74" t="s">
        <v>107</v>
      </c>
      <c r="B8" s="104">
        <f>'104'!F11</f>
        <v>676000000</v>
      </c>
      <c r="C8" s="74" t="s">
        <v>108</v>
      </c>
      <c r="D8" s="105">
        <f>'105'!G9</f>
        <v>4370000000</v>
      </c>
    </row>
    <row r="9" spans="1:4">
      <c r="A9" s="74" t="s">
        <v>155</v>
      </c>
      <c r="B9" s="104">
        <f>'104'!F16</f>
        <v>4677700000</v>
      </c>
      <c r="C9" s="74" t="s">
        <v>109</v>
      </c>
      <c r="D9" s="105">
        <f>'105'!H9-'105'!H22</f>
        <v>7518000000</v>
      </c>
    </row>
    <row r="10" spans="1:4">
      <c r="A10" s="74" t="s">
        <v>110</v>
      </c>
      <c r="B10" s="104">
        <f>B11+B12</f>
        <v>6767300000</v>
      </c>
      <c r="C10" s="74" t="s">
        <v>157</v>
      </c>
      <c r="D10" s="105">
        <f>'105'!H22</f>
        <v>233000000</v>
      </c>
    </row>
    <row r="11" spans="1:4">
      <c r="A11" s="74" t="s">
        <v>111</v>
      </c>
      <c r="B11" s="104">
        <f>'104'!F31</f>
        <v>6725300000</v>
      </c>
      <c r="C11" s="74" t="s">
        <v>156</v>
      </c>
      <c r="D11" s="105">
        <v>0</v>
      </c>
    </row>
    <row r="12" spans="1:4">
      <c r="A12" s="74" t="s">
        <v>112</v>
      </c>
      <c r="B12" s="104">
        <f>'104'!F32</f>
        <v>42000000</v>
      </c>
      <c r="C12" s="74"/>
      <c r="D12" s="105"/>
    </row>
    <row r="13" spans="1:4">
      <c r="A13" s="74" t="s">
        <v>113</v>
      </c>
      <c r="B13" s="104">
        <v>0</v>
      </c>
      <c r="C13" s="74"/>
      <c r="D13" s="105"/>
    </row>
  </sheetData>
  <mergeCells count="3">
    <mergeCell ref="C1:D1"/>
    <mergeCell ref="A3:D3"/>
    <mergeCell ref="A4:D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H35"/>
  <sheetViews>
    <sheetView topLeftCell="A22" workbookViewId="0">
      <selection activeCell="B26" sqref="A26:B35"/>
    </sheetView>
  </sheetViews>
  <sheetFormatPr defaultRowHeight="15.75"/>
  <cols>
    <col min="1" max="1" width="5" style="2" customWidth="1"/>
    <col min="2" max="2" width="43.5" style="2" customWidth="1"/>
    <col min="3" max="4" width="13.25" style="2" customWidth="1"/>
    <col min="5" max="5" width="14.375" style="2" customWidth="1"/>
    <col min="6" max="6" width="13.25" style="2" customWidth="1"/>
    <col min="7" max="8" width="12.5" style="2" customWidth="1"/>
    <col min="9" max="16384" width="9" style="2"/>
  </cols>
  <sheetData>
    <row r="1" spans="1:8">
      <c r="A1" s="109" t="s">
        <v>148</v>
      </c>
      <c r="B1" s="109"/>
      <c r="C1" s="67"/>
      <c r="D1" s="67"/>
      <c r="E1" s="67"/>
      <c r="F1" s="67"/>
      <c r="G1" s="110" t="s">
        <v>114</v>
      </c>
      <c r="H1" s="110"/>
    </row>
    <row r="2" spans="1:8">
      <c r="A2" s="68"/>
      <c r="B2" s="67"/>
      <c r="C2" s="67"/>
      <c r="D2" s="67"/>
      <c r="E2" s="67"/>
      <c r="F2" s="67"/>
      <c r="G2" s="67"/>
      <c r="H2" s="67"/>
    </row>
    <row r="3" spans="1:8" ht="18.75">
      <c r="A3" s="107" t="s">
        <v>115</v>
      </c>
      <c r="B3" s="107"/>
      <c r="C3" s="107"/>
      <c r="D3" s="107"/>
      <c r="E3" s="107"/>
      <c r="F3" s="107"/>
      <c r="G3" s="107"/>
      <c r="H3" s="107"/>
    </row>
    <row r="4" spans="1:8">
      <c r="A4" s="108" t="s">
        <v>101</v>
      </c>
      <c r="B4" s="108"/>
      <c r="C4" s="108"/>
      <c r="D4" s="108"/>
      <c r="E4" s="108"/>
      <c r="F4" s="108"/>
      <c r="G4" s="108"/>
      <c r="H4" s="108"/>
    </row>
    <row r="5" spans="1:8">
      <c r="A5" s="67"/>
      <c r="B5" s="67"/>
      <c r="C5" s="67"/>
      <c r="D5" s="67"/>
      <c r="E5" s="67"/>
      <c r="F5" s="67"/>
      <c r="G5" s="111" t="s">
        <v>23</v>
      </c>
      <c r="H5" s="111"/>
    </row>
    <row r="6" spans="1:8">
      <c r="A6" s="112" t="s">
        <v>0</v>
      </c>
      <c r="B6" s="112" t="s">
        <v>67</v>
      </c>
      <c r="C6" s="112" t="s">
        <v>116</v>
      </c>
      <c r="D6" s="112"/>
      <c r="E6" s="112" t="s">
        <v>117</v>
      </c>
      <c r="F6" s="112"/>
      <c r="G6" s="112" t="s">
        <v>118</v>
      </c>
      <c r="H6" s="112"/>
    </row>
    <row r="7" spans="1:8">
      <c r="A7" s="112"/>
      <c r="B7" s="112"/>
      <c r="C7" s="69" t="s">
        <v>119</v>
      </c>
      <c r="D7" s="69" t="s">
        <v>120</v>
      </c>
      <c r="E7" s="69" t="s">
        <v>119</v>
      </c>
      <c r="F7" s="69" t="s">
        <v>120</v>
      </c>
      <c r="G7" s="69" t="s">
        <v>119</v>
      </c>
      <c r="H7" s="69" t="s">
        <v>120</v>
      </c>
    </row>
    <row r="8" spans="1:8">
      <c r="A8" s="70" t="s">
        <v>1</v>
      </c>
      <c r="B8" s="70" t="s">
        <v>2</v>
      </c>
      <c r="C8" s="70">
        <v>1</v>
      </c>
      <c r="D8" s="70">
        <v>2</v>
      </c>
      <c r="E8" s="70">
        <v>3</v>
      </c>
      <c r="F8" s="70">
        <v>4</v>
      </c>
      <c r="G8" s="70" t="s">
        <v>20</v>
      </c>
      <c r="H8" s="70" t="s">
        <v>21</v>
      </c>
    </row>
    <row r="9" spans="1:8" ht="20.25">
      <c r="A9" s="43"/>
      <c r="B9" s="5" t="s">
        <v>22</v>
      </c>
      <c r="C9" s="6">
        <v>6297575000</v>
      </c>
      <c r="D9" s="6">
        <v>8248532000</v>
      </c>
      <c r="E9" s="6">
        <v>19066300000</v>
      </c>
      <c r="F9" s="6">
        <v>12121000000</v>
      </c>
      <c r="G9" s="34">
        <v>302.75621965597867</v>
      </c>
      <c r="H9" s="34">
        <v>146.94735984536399</v>
      </c>
    </row>
    <row r="10" spans="1:8">
      <c r="A10" s="43" t="s">
        <v>3</v>
      </c>
      <c r="B10" s="5" t="s">
        <v>29</v>
      </c>
      <c r="C10" s="3">
        <v>1837875000</v>
      </c>
      <c r="D10" s="3">
        <v>940470000</v>
      </c>
      <c r="E10" s="3">
        <v>12299000000</v>
      </c>
      <c r="F10" s="3">
        <v>5353700000</v>
      </c>
      <c r="G10" s="32">
        <v>669.1967625654629</v>
      </c>
      <c r="H10" s="32">
        <v>569.25792422937468</v>
      </c>
    </row>
    <row r="11" spans="1:8">
      <c r="A11" s="9">
        <v>1</v>
      </c>
      <c r="B11" s="10" t="s">
        <v>4</v>
      </c>
      <c r="C11" s="4">
        <v>346825000</v>
      </c>
      <c r="D11" s="4">
        <v>346825000</v>
      </c>
      <c r="E11" s="4">
        <v>676000000</v>
      </c>
      <c r="F11" s="4">
        <v>676000000</v>
      </c>
      <c r="G11" s="31">
        <v>194.91097815901389</v>
      </c>
      <c r="H11" s="31">
        <v>194.91097815901389</v>
      </c>
    </row>
    <row r="12" spans="1:8">
      <c r="A12" s="15"/>
      <c r="B12" s="14" t="s">
        <v>36</v>
      </c>
      <c r="C12" s="13">
        <v>71000000</v>
      </c>
      <c r="D12" s="13">
        <v>71000000</v>
      </c>
      <c r="E12" s="13">
        <v>92000000</v>
      </c>
      <c r="F12" s="13">
        <v>92000000</v>
      </c>
      <c r="G12" s="33">
        <v>129.57746478873241</v>
      </c>
      <c r="H12" s="33">
        <v>129.57746478873241</v>
      </c>
    </row>
    <row r="13" spans="1:8">
      <c r="A13" s="15"/>
      <c r="B13" s="14" t="s">
        <v>37</v>
      </c>
      <c r="C13" s="13">
        <v>25200000</v>
      </c>
      <c r="D13" s="13">
        <v>25200000</v>
      </c>
      <c r="E13" s="13">
        <v>104000000</v>
      </c>
      <c r="F13" s="13">
        <v>104000000</v>
      </c>
      <c r="G13" s="33">
        <v>412.69841269841277</v>
      </c>
      <c r="H13" s="33">
        <v>412.69841269841277</v>
      </c>
    </row>
    <row r="14" spans="1:8">
      <c r="A14" s="15"/>
      <c r="B14" s="14" t="s">
        <v>5</v>
      </c>
      <c r="C14" s="13">
        <v>231345000</v>
      </c>
      <c r="D14" s="13">
        <v>231345000</v>
      </c>
      <c r="E14" s="13">
        <v>414000000</v>
      </c>
      <c r="F14" s="13">
        <v>414000000</v>
      </c>
      <c r="G14" s="33">
        <v>178.95351099007974</v>
      </c>
      <c r="H14" s="33">
        <v>178.95351099007974</v>
      </c>
    </row>
    <row r="15" spans="1:8">
      <c r="A15" s="15"/>
      <c r="B15" s="14" t="s">
        <v>38</v>
      </c>
      <c r="C15" s="13">
        <v>19280000</v>
      </c>
      <c r="D15" s="13">
        <v>19280000</v>
      </c>
      <c r="E15" s="13">
        <v>66000000</v>
      </c>
      <c r="F15" s="13">
        <v>66000000</v>
      </c>
      <c r="G15" s="33">
        <v>342.32365145228215</v>
      </c>
      <c r="H15" s="33">
        <v>342.32365145228215</v>
      </c>
    </row>
    <row r="16" spans="1:8">
      <c r="A16" s="9">
        <v>2</v>
      </c>
      <c r="B16" s="10" t="s">
        <v>6</v>
      </c>
      <c r="C16" s="4">
        <v>1491050000</v>
      </c>
      <c r="D16" s="4">
        <v>593645000</v>
      </c>
      <c r="E16" s="4">
        <v>11623000000</v>
      </c>
      <c r="F16" s="4">
        <v>4677700000</v>
      </c>
      <c r="G16" s="31">
        <v>779.51778947721402</v>
      </c>
      <c r="H16" s="31">
        <v>787.96250284260793</v>
      </c>
    </row>
    <row r="17" spans="1:8">
      <c r="A17" s="15"/>
      <c r="B17" s="14" t="s">
        <v>7</v>
      </c>
      <c r="C17" s="13">
        <v>6750000</v>
      </c>
      <c r="D17" s="13">
        <v>4725000</v>
      </c>
      <c r="E17" s="13">
        <v>5000000</v>
      </c>
      <c r="F17" s="13">
        <v>3500000</v>
      </c>
      <c r="G17" s="33">
        <v>74.074074074074076</v>
      </c>
      <c r="H17" s="33">
        <v>74.074074074074076</v>
      </c>
    </row>
    <row r="18" spans="1:8">
      <c r="A18" s="15"/>
      <c r="B18" s="14" t="s">
        <v>8</v>
      </c>
      <c r="C18" s="13">
        <v>34000000</v>
      </c>
      <c r="D18" s="13">
        <v>23800000</v>
      </c>
      <c r="E18" s="13">
        <v>28000000</v>
      </c>
      <c r="F18" s="13">
        <v>19600000</v>
      </c>
      <c r="G18" s="33">
        <v>82.35294117647058</v>
      </c>
      <c r="H18" s="33">
        <v>82.35294117647058</v>
      </c>
    </row>
    <row r="19" spans="1:8">
      <c r="A19" s="15"/>
      <c r="B19" s="14" t="s">
        <v>39</v>
      </c>
      <c r="C19" s="13">
        <v>110000000</v>
      </c>
      <c r="D19" s="13">
        <v>77000000</v>
      </c>
      <c r="E19" s="13">
        <v>147000000</v>
      </c>
      <c r="F19" s="13">
        <v>102900000</v>
      </c>
      <c r="G19" s="33">
        <v>133.63636363636365</v>
      </c>
      <c r="H19" s="33">
        <v>133.63636363636365</v>
      </c>
    </row>
    <row r="20" spans="1:8">
      <c r="A20" s="15"/>
      <c r="B20" s="14" t="s">
        <v>40</v>
      </c>
      <c r="C20" s="13">
        <v>750000000</v>
      </c>
      <c r="D20" s="13">
        <v>300000000</v>
      </c>
      <c r="E20" s="13">
        <v>11000000000</v>
      </c>
      <c r="F20" s="13">
        <v>4400000000</v>
      </c>
      <c r="G20" s="33">
        <v>1466.6666666666665</v>
      </c>
      <c r="H20" s="33">
        <v>1466.6666666666665</v>
      </c>
    </row>
    <row r="21" spans="1:8">
      <c r="A21" s="15"/>
      <c r="B21" s="14" t="s">
        <v>9</v>
      </c>
      <c r="C21" s="13">
        <v>0</v>
      </c>
      <c r="D21" s="13">
        <v>0</v>
      </c>
      <c r="E21" s="13"/>
      <c r="F21" s="13"/>
      <c r="G21" s="33"/>
      <c r="H21" s="33"/>
    </row>
    <row r="22" spans="1:8">
      <c r="A22" s="15"/>
      <c r="B22" s="11" t="s">
        <v>45</v>
      </c>
      <c r="C22" s="13">
        <v>300000</v>
      </c>
      <c r="D22" s="13">
        <v>120000</v>
      </c>
      <c r="E22" s="13">
        <v>4000000</v>
      </c>
      <c r="F22" s="13">
        <v>1600000</v>
      </c>
      <c r="G22" s="33">
        <v>1333.3333333333335</v>
      </c>
      <c r="H22" s="33">
        <v>1333.3333333333335</v>
      </c>
    </row>
    <row r="23" spans="1:8">
      <c r="A23" s="15"/>
      <c r="B23" s="11" t="s">
        <v>46</v>
      </c>
      <c r="C23" s="13">
        <v>320000000</v>
      </c>
      <c r="D23" s="13">
        <v>128000000</v>
      </c>
      <c r="E23" s="13">
        <v>228000000</v>
      </c>
      <c r="F23" s="13">
        <v>91200000</v>
      </c>
      <c r="G23" s="33">
        <v>71.25</v>
      </c>
      <c r="H23" s="33">
        <v>71.25</v>
      </c>
    </row>
    <row r="24" spans="1:8">
      <c r="A24" s="15"/>
      <c r="B24" s="11" t="s">
        <v>47</v>
      </c>
      <c r="C24" s="13">
        <v>0</v>
      </c>
      <c r="D24" s="13">
        <v>0</v>
      </c>
      <c r="E24" s="13"/>
      <c r="F24" s="13"/>
      <c r="G24" s="33"/>
      <c r="H24" s="33"/>
    </row>
    <row r="25" spans="1:8">
      <c r="A25" s="15"/>
      <c r="B25" s="11" t="s">
        <v>58</v>
      </c>
      <c r="C25" s="13">
        <v>110000000</v>
      </c>
      <c r="D25" s="13">
        <v>44000000</v>
      </c>
      <c r="E25" s="13">
        <v>126000000</v>
      </c>
      <c r="F25" s="13">
        <v>50400000</v>
      </c>
      <c r="G25" s="33">
        <v>114.54545454545455</v>
      </c>
      <c r="H25" s="33">
        <v>114.54545454545455</v>
      </c>
    </row>
    <row r="26" spans="1:8">
      <c r="A26" s="12"/>
      <c r="B26" s="11" t="s">
        <v>42</v>
      </c>
      <c r="C26" s="13">
        <v>160000000</v>
      </c>
      <c r="D26" s="13">
        <v>16000000</v>
      </c>
      <c r="E26" s="13">
        <v>85000000</v>
      </c>
      <c r="F26" s="13">
        <v>8500000</v>
      </c>
      <c r="G26" s="33">
        <v>53.125</v>
      </c>
      <c r="H26" s="33">
        <v>53.125</v>
      </c>
    </row>
    <row r="27" spans="1:8">
      <c r="A27" s="12"/>
      <c r="B27" s="14" t="s">
        <v>41</v>
      </c>
      <c r="C27" s="13">
        <v>0</v>
      </c>
      <c r="D27" s="13">
        <v>0</v>
      </c>
      <c r="E27" s="13"/>
      <c r="F27" s="13">
        <v>0</v>
      </c>
      <c r="G27" s="33"/>
      <c r="H27" s="33"/>
    </row>
    <row r="28" spans="1:8">
      <c r="A28" s="12"/>
      <c r="B28" s="14" t="s">
        <v>43</v>
      </c>
      <c r="C28" s="13">
        <v>0</v>
      </c>
      <c r="D28" s="13">
        <v>0</v>
      </c>
      <c r="E28" s="13"/>
      <c r="F28" s="13">
        <v>0</v>
      </c>
      <c r="G28" s="33"/>
      <c r="H28" s="33"/>
    </row>
    <row r="29" spans="1:8">
      <c r="A29" s="12"/>
      <c r="B29" s="14" t="s">
        <v>56</v>
      </c>
      <c r="C29" s="13">
        <v>0</v>
      </c>
      <c r="D29" s="13">
        <v>0</v>
      </c>
      <c r="E29" s="13">
        <v>0</v>
      </c>
      <c r="F29" s="13">
        <v>0</v>
      </c>
      <c r="G29" s="33"/>
      <c r="H29" s="33"/>
    </row>
    <row r="30" spans="1:8">
      <c r="A30" s="43" t="s">
        <v>10</v>
      </c>
      <c r="B30" s="5" t="s">
        <v>11</v>
      </c>
      <c r="C30" s="30">
        <v>4459700000</v>
      </c>
      <c r="D30" s="30">
        <v>6085790000</v>
      </c>
      <c r="E30" s="30">
        <v>6767300000</v>
      </c>
      <c r="F30" s="30">
        <v>6767300000</v>
      </c>
      <c r="G30" s="32">
        <v>151.74339081104111</v>
      </c>
      <c r="H30" s="32">
        <v>111.19838180417003</v>
      </c>
    </row>
    <row r="31" spans="1:8">
      <c r="A31" s="7">
        <v>1</v>
      </c>
      <c r="B31" s="8" t="s">
        <v>12</v>
      </c>
      <c r="C31" s="71">
        <v>4459700000</v>
      </c>
      <c r="D31" s="71">
        <v>4459700000</v>
      </c>
      <c r="E31" s="71">
        <v>6725300000</v>
      </c>
      <c r="F31" s="71">
        <v>6725300000</v>
      </c>
      <c r="G31" s="31">
        <v>150.80162342758481</v>
      </c>
      <c r="H31" s="31">
        <v>150.80162342758481</v>
      </c>
    </row>
    <row r="32" spans="1:8">
      <c r="A32" s="7">
        <v>2</v>
      </c>
      <c r="B32" s="8" t="s">
        <v>13</v>
      </c>
      <c r="C32" s="71"/>
      <c r="D32" s="71">
        <v>1626090000</v>
      </c>
      <c r="E32" s="72">
        <v>42000000</v>
      </c>
      <c r="F32" s="72">
        <v>42000000</v>
      </c>
      <c r="G32" s="31"/>
      <c r="H32" s="31">
        <v>2.5828828662620151</v>
      </c>
    </row>
    <row r="33" spans="1:8">
      <c r="A33" s="43" t="s">
        <v>14</v>
      </c>
      <c r="B33" s="5" t="s">
        <v>15</v>
      </c>
      <c r="C33" s="64"/>
      <c r="D33" s="64"/>
      <c r="E33" s="64"/>
      <c r="F33" s="64"/>
      <c r="G33" s="31"/>
      <c r="H33" s="31"/>
    </row>
    <row r="34" spans="1:8">
      <c r="A34" s="43" t="s">
        <v>16</v>
      </c>
      <c r="B34" s="5" t="s">
        <v>17</v>
      </c>
      <c r="C34" s="64"/>
      <c r="D34" s="30">
        <v>0</v>
      </c>
      <c r="E34" s="64"/>
      <c r="F34" s="64"/>
      <c r="G34" s="31"/>
      <c r="H34" s="31"/>
    </row>
    <row r="35" spans="1:8">
      <c r="A35" s="66" t="s">
        <v>18</v>
      </c>
      <c r="B35" s="121" t="s">
        <v>19</v>
      </c>
      <c r="C35" s="47"/>
      <c r="D35" s="45">
        <v>1222272000</v>
      </c>
      <c r="E35" s="47"/>
      <c r="F35" s="47"/>
      <c r="G35" s="46"/>
      <c r="H35" s="47"/>
    </row>
  </sheetData>
  <mergeCells count="10">
    <mergeCell ref="A6:A7"/>
    <mergeCell ref="B6:B7"/>
    <mergeCell ref="C6:D6"/>
    <mergeCell ref="E6:F6"/>
    <mergeCell ref="G6:H6"/>
    <mergeCell ref="A1:B1"/>
    <mergeCell ref="G1:H1"/>
    <mergeCell ref="A3:H3"/>
    <mergeCell ref="A4:H4"/>
    <mergeCell ref="G5:H5"/>
  </mergeCells>
  <pageMargins left="0.59055118110236227" right="0.23622047244094491" top="0.25" bottom="0.46" header="0.2"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1:K26"/>
  <sheetViews>
    <sheetView topLeftCell="A5" workbookViewId="0">
      <selection activeCell="C9" sqref="C9:K22"/>
    </sheetView>
  </sheetViews>
  <sheetFormatPr defaultRowHeight="15.75"/>
  <cols>
    <col min="1" max="1" width="4.125" style="2" customWidth="1"/>
    <col min="2" max="2" width="25.875" style="2" customWidth="1"/>
    <col min="3" max="3" width="13.625" style="2" customWidth="1"/>
    <col min="4" max="4" width="11.375" style="2" customWidth="1"/>
    <col min="5" max="5" width="12.75" style="2" customWidth="1"/>
    <col min="6" max="6" width="13.875" style="2" customWidth="1"/>
    <col min="7" max="7" width="11.25" style="2" customWidth="1"/>
    <col min="8" max="8" width="11.875" style="2" customWidth="1"/>
    <col min="9" max="9" width="6.75" style="2" customWidth="1"/>
    <col min="10" max="10" width="7.5" style="2" customWidth="1"/>
    <col min="11" max="11" width="8.5" style="2" customWidth="1"/>
    <col min="12" max="16384" width="9" style="2"/>
  </cols>
  <sheetData>
    <row r="1" spans="1:11">
      <c r="A1" s="109" t="s">
        <v>148</v>
      </c>
      <c r="B1" s="109"/>
      <c r="C1" s="67"/>
      <c r="D1" s="67"/>
      <c r="E1" s="67"/>
      <c r="F1" s="67"/>
      <c r="G1" s="67"/>
      <c r="H1" s="67"/>
      <c r="I1" s="110" t="s">
        <v>121</v>
      </c>
      <c r="J1" s="110"/>
      <c r="K1" s="110"/>
    </row>
    <row r="2" spans="1:11">
      <c r="A2" s="68"/>
      <c r="B2" s="67"/>
      <c r="C2" s="67"/>
      <c r="D2" s="67"/>
      <c r="E2" s="67"/>
      <c r="F2" s="67"/>
      <c r="G2" s="67"/>
      <c r="H2" s="67"/>
      <c r="I2" s="67"/>
      <c r="J2" s="67"/>
      <c r="K2" s="67"/>
    </row>
    <row r="3" spans="1:11" ht="18.75">
      <c r="A3" s="107" t="s">
        <v>122</v>
      </c>
      <c r="B3" s="107"/>
      <c r="C3" s="107"/>
      <c r="D3" s="107"/>
      <c r="E3" s="107"/>
      <c r="F3" s="107"/>
      <c r="G3" s="107"/>
      <c r="H3" s="107"/>
      <c r="I3" s="107"/>
      <c r="J3" s="107"/>
      <c r="K3" s="107"/>
    </row>
    <row r="4" spans="1:11">
      <c r="A4" s="108" t="s">
        <v>101</v>
      </c>
      <c r="B4" s="108"/>
      <c r="C4" s="108"/>
      <c r="D4" s="108"/>
      <c r="E4" s="108"/>
      <c r="F4" s="108"/>
      <c r="G4" s="108"/>
      <c r="H4" s="108"/>
      <c r="I4" s="108"/>
      <c r="J4" s="108"/>
      <c r="K4" s="108"/>
    </row>
    <row r="5" spans="1:11">
      <c r="A5" s="67"/>
      <c r="B5" s="67"/>
      <c r="C5" s="67"/>
      <c r="D5" s="67"/>
      <c r="E5" s="67"/>
      <c r="F5" s="67"/>
      <c r="G5" s="67"/>
      <c r="H5" s="67"/>
      <c r="I5" s="67"/>
      <c r="J5" s="84" t="s">
        <v>102</v>
      </c>
      <c r="K5" s="67"/>
    </row>
    <row r="6" spans="1:11" s="17" customFormat="1">
      <c r="A6" s="112" t="s">
        <v>0</v>
      </c>
      <c r="B6" s="112" t="s">
        <v>67</v>
      </c>
      <c r="C6" s="112" t="s">
        <v>123</v>
      </c>
      <c r="D6" s="112"/>
      <c r="E6" s="112"/>
      <c r="F6" s="113" t="s">
        <v>117</v>
      </c>
      <c r="G6" s="114"/>
      <c r="H6" s="115"/>
      <c r="I6" s="113" t="s">
        <v>118</v>
      </c>
      <c r="J6" s="114"/>
      <c r="K6" s="115"/>
    </row>
    <row r="7" spans="1:11" s="17" customFormat="1" ht="38.25">
      <c r="A7" s="112"/>
      <c r="B7" s="112"/>
      <c r="C7" s="69" t="s">
        <v>32</v>
      </c>
      <c r="D7" s="69" t="s">
        <v>124</v>
      </c>
      <c r="E7" s="69" t="s">
        <v>125</v>
      </c>
      <c r="F7" s="69" t="s">
        <v>32</v>
      </c>
      <c r="G7" s="69" t="s">
        <v>124</v>
      </c>
      <c r="H7" s="69" t="s">
        <v>125</v>
      </c>
      <c r="I7" s="85" t="s">
        <v>32</v>
      </c>
      <c r="J7" s="69" t="s">
        <v>124</v>
      </c>
      <c r="K7" s="69" t="s">
        <v>125</v>
      </c>
    </row>
    <row r="8" spans="1:11">
      <c r="A8" s="70" t="s">
        <v>1</v>
      </c>
      <c r="B8" s="70" t="s">
        <v>2</v>
      </c>
      <c r="C8" s="70">
        <v>1</v>
      </c>
      <c r="D8" s="70">
        <v>2</v>
      </c>
      <c r="E8" s="70">
        <v>3</v>
      </c>
      <c r="F8" s="70">
        <v>4</v>
      </c>
      <c r="G8" s="70">
        <v>5</v>
      </c>
      <c r="H8" s="70">
        <v>6</v>
      </c>
      <c r="I8" s="70"/>
      <c r="J8" s="70" t="s">
        <v>126</v>
      </c>
      <c r="K8" s="70" t="s">
        <v>127</v>
      </c>
    </row>
    <row r="9" spans="1:11">
      <c r="A9" s="70"/>
      <c r="B9" s="69" t="s">
        <v>128</v>
      </c>
      <c r="C9" s="98">
        <v>10706000000</v>
      </c>
      <c r="D9" s="98">
        <v>5750000000</v>
      </c>
      <c r="E9" s="98">
        <v>4956000000</v>
      </c>
      <c r="F9" s="98">
        <v>12121000000</v>
      </c>
      <c r="G9" s="98">
        <v>4370000000</v>
      </c>
      <c r="H9" s="98">
        <v>7751000000</v>
      </c>
      <c r="I9" s="120">
        <v>113.2168877265085</v>
      </c>
      <c r="J9" s="120">
        <v>76</v>
      </c>
      <c r="K9" s="120">
        <v>156.39628732849073</v>
      </c>
    </row>
    <row r="10" spans="1:11">
      <c r="A10" s="70">
        <v>1</v>
      </c>
      <c r="B10" s="74" t="s">
        <v>50</v>
      </c>
      <c r="C10" s="75">
        <v>319147000</v>
      </c>
      <c r="D10" s="75"/>
      <c r="E10" s="75">
        <v>319147000</v>
      </c>
      <c r="F10" s="76">
        <v>415620000</v>
      </c>
      <c r="G10" s="77"/>
      <c r="H10" s="76">
        <v>415620000</v>
      </c>
      <c r="I10" s="73">
        <v>130.22839005223298</v>
      </c>
      <c r="J10" s="73"/>
      <c r="K10" s="73">
        <v>130.22839005223298</v>
      </c>
    </row>
    <row r="11" spans="1:11">
      <c r="A11" s="70">
        <v>2</v>
      </c>
      <c r="B11" s="74" t="s">
        <v>149</v>
      </c>
      <c r="C11" s="75">
        <v>138000000</v>
      </c>
      <c r="D11" s="75"/>
      <c r="E11" s="75">
        <v>138000000</v>
      </c>
      <c r="F11" s="76">
        <v>362000000</v>
      </c>
      <c r="G11" s="77"/>
      <c r="H11" s="76">
        <v>362000000</v>
      </c>
      <c r="I11" s="73">
        <v>262.31884057971013</v>
      </c>
      <c r="J11" s="73"/>
      <c r="K11" s="73">
        <v>262.31884057971013</v>
      </c>
    </row>
    <row r="12" spans="1:11">
      <c r="A12" s="70">
        <v>3</v>
      </c>
      <c r="B12" s="63" t="s">
        <v>24</v>
      </c>
      <c r="C12" s="75">
        <v>471000000</v>
      </c>
      <c r="D12" s="75">
        <v>400000000</v>
      </c>
      <c r="E12" s="75">
        <v>71000000</v>
      </c>
      <c r="F12" s="76">
        <v>1067650000</v>
      </c>
      <c r="G12" s="76">
        <v>600000000</v>
      </c>
      <c r="H12" s="76">
        <v>467650000</v>
      </c>
      <c r="I12" s="73">
        <v>226.67728237791931</v>
      </c>
      <c r="J12" s="73"/>
      <c r="K12" s="73">
        <v>658.66197183098586</v>
      </c>
    </row>
    <row r="13" spans="1:11">
      <c r="A13" s="70">
        <v>5</v>
      </c>
      <c r="B13" s="63" t="s">
        <v>30</v>
      </c>
      <c r="C13" s="75">
        <v>8000000</v>
      </c>
      <c r="D13" s="75"/>
      <c r="E13" s="75">
        <v>8000000</v>
      </c>
      <c r="F13" s="76">
        <v>7000000</v>
      </c>
      <c r="G13" s="77"/>
      <c r="H13" s="76">
        <v>7000000</v>
      </c>
      <c r="I13" s="73">
        <v>87.5</v>
      </c>
      <c r="J13" s="73"/>
      <c r="K13" s="73">
        <v>87.5</v>
      </c>
    </row>
    <row r="14" spans="1:11">
      <c r="A14" s="70">
        <v>6</v>
      </c>
      <c r="B14" s="63" t="s">
        <v>94</v>
      </c>
      <c r="C14" s="75">
        <v>440000000</v>
      </c>
      <c r="D14" s="75">
        <v>434000000</v>
      </c>
      <c r="E14" s="75">
        <v>6000000</v>
      </c>
      <c r="F14" s="76">
        <v>303520000</v>
      </c>
      <c r="G14" s="76">
        <v>297020000</v>
      </c>
      <c r="H14" s="76">
        <v>6500000</v>
      </c>
      <c r="I14" s="73">
        <v>68.981818181818184</v>
      </c>
      <c r="J14" s="73">
        <v>68.437788018433181</v>
      </c>
      <c r="K14" s="73">
        <v>108.33333333333333</v>
      </c>
    </row>
    <row r="15" spans="1:11">
      <c r="A15" s="70">
        <v>7</v>
      </c>
      <c r="B15" s="63" t="s">
        <v>59</v>
      </c>
      <c r="C15" s="75">
        <v>9000000</v>
      </c>
      <c r="D15" s="75"/>
      <c r="E15" s="75">
        <v>9000000</v>
      </c>
      <c r="F15" s="76">
        <v>15000000</v>
      </c>
      <c r="G15" s="77"/>
      <c r="H15" s="76">
        <v>15000000</v>
      </c>
      <c r="I15" s="73">
        <v>166.66666666666666</v>
      </c>
      <c r="J15" s="73"/>
      <c r="K15" s="73">
        <v>166.66666666666666</v>
      </c>
    </row>
    <row r="16" spans="1:11">
      <c r="A16" s="70">
        <v>8</v>
      </c>
      <c r="B16" s="63" t="s">
        <v>25</v>
      </c>
      <c r="C16" s="75">
        <v>10000000</v>
      </c>
      <c r="D16" s="75"/>
      <c r="E16" s="75">
        <v>10000000</v>
      </c>
      <c r="F16" s="76">
        <v>6000000</v>
      </c>
      <c r="G16" s="77"/>
      <c r="H16" s="76">
        <v>6000000</v>
      </c>
      <c r="I16" s="73">
        <v>60</v>
      </c>
      <c r="J16" s="73"/>
      <c r="K16" s="73">
        <v>60</v>
      </c>
    </row>
    <row r="17" spans="1:11">
      <c r="A17" s="70">
        <v>9</v>
      </c>
      <c r="B17" s="63" t="s">
        <v>48</v>
      </c>
      <c r="C17" s="75">
        <v>0</v>
      </c>
      <c r="D17" s="75"/>
      <c r="E17" s="75">
        <v>0</v>
      </c>
      <c r="F17" s="76">
        <v>9500000</v>
      </c>
      <c r="G17" s="77"/>
      <c r="H17" s="76">
        <v>9500000</v>
      </c>
      <c r="I17" s="73"/>
      <c r="J17" s="73"/>
      <c r="K17" s="73"/>
    </row>
    <row r="18" spans="1:11">
      <c r="A18" s="70">
        <v>10</v>
      </c>
      <c r="B18" s="63" t="s">
        <v>26</v>
      </c>
      <c r="C18" s="75">
        <v>3989000000</v>
      </c>
      <c r="D18" s="75">
        <v>3916000000</v>
      </c>
      <c r="E18" s="75">
        <v>73000000</v>
      </c>
      <c r="F18" s="76">
        <v>3986980000</v>
      </c>
      <c r="G18" s="76">
        <v>3472980000</v>
      </c>
      <c r="H18" s="76">
        <v>514000000</v>
      </c>
      <c r="I18" s="73">
        <v>99.949360742040611</v>
      </c>
      <c r="J18" s="73">
        <v>88.686925434116446</v>
      </c>
      <c r="K18" s="73">
        <v>704.10958904109589</v>
      </c>
    </row>
    <row r="19" spans="1:11">
      <c r="A19" s="70">
        <v>11</v>
      </c>
      <c r="B19" s="63" t="s">
        <v>28</v>
      </c>
      <c r="C19" s="75">
        <v>4824853000</v>
      </c>
      <c r="D19" s="75">
        <v>1000000000</v>
      </c>
      <c r="E19" s="75">
        <v>3824853000</v>
      </c>
      <c r="F19" s="76">
        <v>5390230000</v>
      </c>
      <c r="G19" s="77"/>
      <c r="H19" s="76">
        <v>5390230000</v>
      </c>
      <c r="I19" s="73">
        <v>111.7180150358985</v>
      </c>
      <c r="J19" s="73">
        <v>0</v>
      </c>
      <c r="K19" s="73">
        <v>140.92646174898746</v>
      </c>
    </row>
    <row r="20" spans="1:11">
      <c r="A20" s="70">
        <v>12</v>
      </c>
      <c r="B20" s="63" t="s">
        <v>27</v>
      </c>
      <c r="C20" s="75">
        <v>277000000</v>
      </c>
      <c r="D20" s="75"/>
      <c r="E20" s="75">
        <v>277000000</v>
      </c>
      <c r="F20" s="76">
        <v>273950000</v>
      </c>
      <c r="G20" s="78"/>
      <c r="H20" s="76">
        <v>273950000</v>
      </c>
      <c r="I20" s="73">
        <v>98.898916967509024</v>
      </c>
      <c r="J20" s="73"/>
      <c r="K20" s="73">
        <v>98.898916967509024</v>
      </c>
    </row>
    <row r="21" spans="1:11">
      <c r="A21" s="70">
        <v>13</v>
      </c>
      <c r="B21" s="63" t="s">
        <v>57</v>
      </c>
      <c r="C21" s="75">
        <v>17000000</v>
      </c>
      <c r="D21" s="79"/>
      <c r="E21" s="81">
        <v>17000000</v>
      </c>
      <c r="F21" s="76">
        <v>50550000</v>
      </c>
      <c r="G21" s="79"/>
      <c r="H21" s="83">
        <v>50550000</v>
      </c>
      <c r="I21" s="73">
        <v>297.35294117647061</v>
      </c>
      <c r="J21" s="73"/>
      <c r="K21" s="73">
        <v>297.35294117647061</v>
      </c>
    </row>
    <row r="22" spans="1:11">
      <c r="A22" s="80">
        <v>14</v>
      </c>
      <c r="B22" s="63" t="s">
        <v>92</v>
      </c>
      <c r="C22" s="75">
        <v>203000000</v>
      </c>
      <c r="D22" s="64"/>
      <c r="E22" s="82">
        <v>203000000</v>
      </c>
      <c r="F22" s="76">
        <v>233000000</v>
      </c>
      <c r="G22" s="64"/>
      <c r="H22" s="71">
        <v>233000000</v>
      </c>
      <c r="I22" s="73">
        <v>114.77832512315271</v>
      </c>
      <c r="J22" s="73"/>
      <c r="K22" s="73">
        <v>114.77832512315271</v>
      </c>
    </row>
    <row r="24" spans="1:11">
      <c r="E24" s="44"/>
    </row>
    <row r="26" spans="1:11">
      <c r="E26" s="44"/>
    </row>
  </sheetData>
  <mergeCells count="9">
    <mergeCell ref="A1:B1"/>
    <mergeCell ref="I1:K1"/>
    <mergeCell ref="A3:K3"/>
    <mergeCell ref="A4:K4"/>
    <mergeCell ref="A6:A7"/>
    <mergeCell ref="B6:B7"/>
    <mergeCell ref="C6:E6"/>
    <mergeCell ref="F6:H6"/>
    <mergeCell ref="I6:K6"/>
  </mergeCells>
  <pageMargins left="0.70866141732283472" right="0.23" top="0.74803149606299213" bottom="0.74803149606299213"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dimension ref="A1:K42"/>
  <sheetViews>
    <sheetView workbookViewId="0">
      <selection activeCell="C9" sqref="C9:K42"/>
    </sheetView>
  </sheetViews>
  <sheetFormatPr defaultRowHeight="15.75"/>
  <cols>
    <col min="1" max="1" width="4.875" style="2" customWidth="1"/>
    <col min="2" max="2" width="31.75" style="2" customWidth="1"/>
    <col min="3" max="3" width="9" style="2"/>
    <col min="4" max="4" width="13.75" style="2" bestFit="1" customWidth="1"/>
    <col min="5" max="5" width="9" style="2"/>
    <col min="6" max="6" width="11.25" style="2" customWidth="1"/>
    <col min="7" max="7" width="10.875" style="2" customWidth="1"/>
    <col min="8" max="8" width="9.625" style="2" customWidth="1"/>
    <col min="9" max="16384" width="9" style="2"/>
  </cols>
  <sheetData>
    <row r="1" spans="1:11">
      <c r="B1" s="109" t="s">
        <v>148</v>
      </c>
      <c r="C1" s="109"/>
      <c r="D1" s="109"/>
      <c r="E1" s="67"/>
      <c r="F1" s="67"/>
      <c r="G1" s="67"/>
      <c r="H1" s="67"/>
      <c r="I1" s="110" t="s">
        <v>129</v>
      </c>
      <c r="J1" s="110"/>
      <c r="K1" s="110"/>
    </row>
    <row r="2" spans="1:11">
      <c r="B2" s="117" t="s">
        <v>153</v>
      </c>
      <c r="C2" s="117"/>
      <c r="D2" s="117"/>
      <c r="E2" s="117"/>
      <c r="F2" s="117"/>
      <c r="G2" s="117"/>
      <c r="H2" s="117"/>
      <c r="I2" s="117"/>
      <c r="J2" s="117"/>
      <c r="K2" s="117"/>
    </row>
    <row r="3" spans="1:11">
      <c r="B3" s="108" t="s">
        <v>130</v>
      </c>
      <c r="C3" s="108"/>
      <c r="D3" s="108"/>
      <c r="E3" s="108"/>
      <c r="F3" s="108"/>
      <c r="G3" s="108"/>
      <c r="H3" s="108"/>
      <c r="I3" s="108"/>
      <c r="J3" s="108"/>
      <c r="K3" s="108"/>
    </row>
    <row r="4" spans="1:11">
      <c r="B4" s="84"/>
      <c r="C4" s="67"/>
      <c r="D4" s="67"/>
      <c r="E4" s="67"/>
      <c r="F4" s="67"/>
      <c r="G4" s="67"/>
      <c r="H4" s="67"/>
      <c r="I4" s="67"/>
      <c r="J4" s="84" t="s">
        <v>102</v>
      </c>
      <c r="K4" s="67"/>
    </row>
    <row r="5" spans="1:11">
      <c r="A5" s="116" t="s">
        <v>49</v>
      </c>
      <c r="B5" s="112" t="s">
        <v>131</v>
      </c>
      <c r="C5" s="112" t="s">
        <v>33</v>
      </c>
      <c r="D5" s="112" t="s">
        <v>132</v>
      </c>
      <c r="E5" s="112"/>
      <c r="F5" s="112" t="s">
        <v>151</v>
      </c>
      <c r="G5" s="112" t="s">
        <v>152</v>
      </c>
      <c r="H5" s="112" t="s">
        <v>93</v>
      </c>
      <c r="I5" s="112"/>
      <c r="J5" s="112"/>
      <c r="K5" s="112"/>
    </row>
    <row r="6" spans="1:11">
      <c r="A6" s="116"/>
      <c r="B6" s="112"/>
      <c r="C6" s="112"/>
      <c r="D6" s="112"/>
      <c r="E6" s="112"/>
      <c r="F6" s="112"/>
      <c r="G6" s="112"/>
      <c r="H6" s="112" t="s">
        <v>31</v>
      </c>
      <c r="I6" s="112" t="s">
        <v>133</v>
      </c>
      <c r="J6" s="112" t="s">
        <v>34</v>
      </c>
      <c r="K6" s="112"/>
    </row>
    <row r="7" spans="1:11">
      <c r="A7" s="116"/>
      <c r="B7" s="112"/>
      <c r="C7" s="112"/>
      <c r="D7" s="112"/>
      <c r="E7" s="112"/>
      <c r="F7" s="112"/>
      <c r="G7" s="112"/>
      <c r="H7" s="112"/>
      <c r="I7" s="112"/>
      <c r="J7" s="112"/>
      <c r="K7" s="112"/>
    </row>
    <row r="8" spans="1:11" ht="38.25">
      <c r="A8" s="116"/>
      <c r="B8" s="112"/>
      <c r="C8" s="112"/>
      <c r="D8" s="69" t="s">
        <v>31</v>
      </c>
      <c r="E8" s="69" t="s">
        <v>134</v>
      </c>
      <c r="F8" s="112"/>
      <c r="G8" s="112"/>
      <c r="H8" s="112"/>
      <c r="I8" s="112"/>
      <c r="J8" s="69" t="s">
        <v>135</v>
      </c>
      <c r="K8" s="69" t="s">
        <v>136</v>
      </c>
    </row>
    <row r="9" spans="1:11">
      <c r="A9" s="64"/>
      <c r="B9" s="69" t="s">
        <v>32</v>
      </c>
      <c r="C9" s="87"/>
      <c r="D9" s="88">
        <v>55710626</v>
      </c>
      <c r="E9" s="88">
        <v>732159.4</v>
      </c>
      <c r="F9" s="88">
        <v>34176374</v>
      </c>
      <c r="G9" s="88">
        <v>18383457</v>
      </c>
      <c r="H9" s="88">
        <v>4370000</v>
      </c>
      <c r="I9" s="88">
        <v>4070000</v>
      </c>
      <c r="J9" s="88">
        <v>3960000</v>
      </c>
      <c r="K9" s="88">
        <v>410000</v>
      </c>
    </row>
    <row r="10" spans="1:11">
      <c r="A10" s="21" t="s">
        <v>3</v>
      </c>
      <c r="B10" s="35" t="s">
        <v>53</v>
      </c>
      <c r="C10" s="74"/>
      <c r="D10" s="88">
        <v>935000</v>
      </c>
      <c r="E10" s="88">
        <v>0</v>
      </c>
      <c r="F10" s="88">
        <v>0</v>
      </c>
      <c r="G10" s="88">
        <v>0</v>
      </c>
      <c r="H10" s="88">
        <v>300000</v>
      </c>
      <c r="I10" s="88">
        <v>0</v>
      </c>
      <c r="J10" s="88">
        <v>300000</v>
      </c>
      <c r="K10" s="88">
        <v>0</v>
      </c>
    </row>
    <row r="11" spans="1:11">
      <c r="A11" s="24" t="s">
        <v>35</v>
      </c>
      <c r="B11" s="36" t="s">
        <v>65</v>
      </c>
      <c r="C11" s="87"/>
      <c r="D11" s="88">
        <v>935000</v>
      </c>
      <c r="E11" s="88">
        <v>0</v>
      </c>
      <c r="F11" s="88">
        <v>0</v>
      </c>
      <c r="G11" s="88">
        <v>0</v>
      </c>
      <c r="H11" s="88">
        <v>300000</v>
      </c>
      <c r="I11" s="88">
        <v>0</v>
      </c>
      <c r="J11" s="88">
        <v>300000</v>
      </c>
      <c r="K11" s="88">
        <v>0</v>
      </c>
    </row>
    <row r="12" spans="1:11" ht="30">
      <c r="A12" s="28">
        <v>1</v>
      </c>
      <c r="B12" s="42" t="s">
        <v>91</v>
      </c>
      <c r="C12" s="25" t="s">
        <v>150</v>
      </c>
      <c r="D12" s="89">
        <v>55000</v>
      </c>
      <c r="E12" s="74"/>
      <c r="F12" s="26"/>
      <c r="G12" s="26"/>
      <c r="H12" s="23">
        <v>50000</v>
      </c>
      <c r="I12" s="74"/>
      <c r="J12" s="93">
        <v>50000</v>
      </c>
      <c r="K12" s="93">
        <v>0</v>
      </c>
    </row>
    <row r="13" spans="1:11" ht="30">
      <c r="A13" s="28">
        <v>2</v>
      </c>
      <c r="B13" s="42" t="s">
        <v>98</v>
      </c>
      <c r="C13" s="25" t="s">
        <v>150</v>
      </c>
      <c r="D13" s="89">
        <v>880000</v>
      </c>
      <c r="E13" s="74"/>
      <c r="F13" s="26"/>
      <c r="G13" s="26"/>
      <c r="H13" s="23">
        <v>250000</v>
      </c>
      <c r="I13" s="74"/>
      <c r="J13" s="93">
        <v>250000</v>
      </c>
      <c r="K13" s="93">
        <v>0</v>
      </c>
    </row>
    <row r="14" spans="1:11">
      <c r="A14" s="21" t="s">
        <v>10</v>
      </c>
      <c r="B14" s="37" t="s">
        <v>55</v>
      </c>
      <c r="C14" s="65"/>
      <c r="D14" s="90">
        <v>54775626</v>
      </c>
      <c r="E14" s="90">
        <v>732159.4</v>
      </c>
      <c r="F14" s="90">
        <v>34176374</v>
      </c>
      <c r="G14" s="90">
        <v>18383457</v>
      </c>
      <c r="H14" s="90">
        <v>4070000</v>
      </c>
      <c r="I14" s="90">
        <v>4070000</v>
      </c>
      <c r="J14" s="90">
        <v>3660000</v>
      </c>
      <c r="K14" s="90">
        <v>410000</v>
      </c>
    </row>
    <row r="15" spans="1:11">
      <c r="A15" s="21">
        <v>1</v>
      </c>
      <c r="B15" s="37" t="s">
        <v>54</v>
      </c>
      <c r="C15" s="65"/>
      <c r="D15" s="90">
        <v>6542000</v>
      </c>
      <c r="E15" s="90">
        <v>0</v>
      </c>
      <c r="F15" s="90">
        <v>6062000</v>
      </c>
      <c r="G15" s="90">
        <v>2709299</v>
      </c>
      <c r="H15" s="90">
        <v>600000</v>
      </c>
      <c r="I15" s="90">
        <v>600000</v>
      </c>
      <c r="J15" s="90">
        <v>600000</v>
      </c>
      <c r="K15" s="90">
        <v>0</v>
      </c>
    </row>
    <row r="16" spans="1:11" ht="30">
      <c r="A16" s="28">
        <v>1</v>
      </c>
      <c r="B16" s="16" t="s">
        <v>82</v>
      </c>
      <c r="C16" s="25" t="s">
        <v>83</v>
      </c>
      <c r="D16" s="89">
        <v>6000000</v>
      </c>
      <c r="E16" s="74"/>
      <c r="F16" s="23">
        <v>5600000</v>
      </c>
      <c r="G16" s="23">
        <v>2500000</v>
      </c>
      <c r="H16" s="23">
        <v>400000</v>
      </c>
      <c r="I16" s="93">
        <v>400000</v>
      </c>
      <c r="J16" s="93">
        <v>400000</v>
      </c>
      <c r="K16" s="93">
        <v>0</v>
      </c>
    </row>
    <row r="17" spans="1:11" ht="24">
      <c r="A17" s="28">
        <v>2</v>
      </c>
      <c r="B17" s="49" t="s">
        <v>96</v>
      </c>
      <c r="C17" s="50" t="s">
        <v>97</v>
      </c>
      <c r="D17" s="89">
        <v>542000</v>
      </c>
      <c r="E17" s="74"/>
      <c r="F17" s="23">
        <v>462000</v>
      </c>
      <c r="G17" s="23">
        <v>209299</v>
      </c>
      <c r="H17" s="23">
        <v>200000</v>
      </c>
      <c r="I17" s="93">
        <v>200000</v>
      </c>
      <c r="J17" s="93">
        <v>200000</v>
      </c>
      <c r="K17" s="93">
        <v>0</v>
      </c>
    </row>
    <row r="18" spans="1:11">
      <c r="A18" s="1">
        <v>2</v>
      </c>
      <c r="B18" s="38" t="s">
        <v>63</v>
      </c>
      <c r="C18" s="22"/>
      <c r="D18" s="90">
        <v>43174753</v>
      </c>
      <c r="E18" s="90">
        <v>258000</v>
      </c>
      <c r="F18" s="90">
        <v>22793658</v>
      </c>
      <c r="G18" s="90">
        <v>11153568</v>
      </c>
      <c r="H18" s="90">
        <v>3172980</v>
      </c>
      <c r="I18" s="90">
        <v>3172980</v>
      </c>
      <c r="J18" s="90">
        <v>2862980</v>
      </c>
      <c r="K18" s="90">
        <v>310000</v>
      </c>
    </row>
    <row r="19" spans="1:11">
      <c r="A19" s="51" t="s">
        <v>85</v>
      </c>
      <c r="B19" s="39" t="s">
        <v>73</v>
      </c>
      <c r="C19" s="52"/>
      <c r="D19" s="91">
        <v>8500000</v>
      </c>
      <c r="E19" s="91">
        <v>0</v>
      </c>
      <c r="F19" s="91">
        <v>6194777</v>
      </c>
      <c r="G19" s="91">
        <v>946205</v>
      </c>
      <c r="H19" s="91">
        <v>488364</v>
      </c>
      <c r="I19" s="91">
        <v>488364</v>
      </c>
      <c r="J19" s="91">
        <v>488364</v>
      </c>
      <c r="K19" s="91">
        <v>0</v>
      </c>
    </row>
    <row r="20" spans="1:11" ht="30">
      <c r="A20" s="53">
        <v>1</v>
      </c>
      <c r="B20" s="54" t="s">
        <v>74</v>
      </c>
      <c r="C20" s="25" t="s">
        <v>83</v>
      </c>
      <c r="D20" s="89">
        <v>1200000</v>
      </c>
      <c r="E20" s="74"/>
      <c r="F20" s="23">
        <v>1084777</v>
      </c>
      <c r="G20" s="23">
        <v>946205</v>
      </c>
      <c r="H20" s="23">
        <v>138364</v>
      </c>
      <c r="I20" s="93">
        <v>138364</v>
      </c>
      <c r="J20" s="93">
        <v>138364</v>
      </c>
      <c r="K20" s="93">
        <v>0</v>
      </c>
    </row>
    <row r="21" spans="1:11" ht="30">
      <c r="A21" s="53">
        <v>2</v>
      </c>
      <c r="B21" s="41" t="s">
        <v>80</v>
      </c>
      <c r="C21" s="25" t="s">
        <v>83</v>
      </c>
      <c r="D21" s="89">
        <v>7300000</v>
      </c>
      <c r="E21" s="74"/>
      <c r="F21" s="23">
        <v>5110000</v>
      </c>
      <c r="G21" s="23"/>
      <c r="H21" s="23">
        <v>350000</v>
      </c>
      <c r="I21" s="93">
        <v>350000</v>
      </c>
      <c r="J21" s="93">
        <v>350000</v>
      </c>
      <c r="K21" s="93">
        <v>0</v>
      </c>
    </row>
    <row r="22" spans="1:11">
      <c r="A22" s="51" t="s">
        <v>86</v>
      </c>
      <c r="B22" s="39" t="s">
        <v>44</v>
      </c>
      <c r="C22" s="56"/>
      <c r="D22" s="91">
        <v>29448668</v>
      </c>
      <c r="E22" s="91">
        <v>140000</v>
      </c>
      <c r="F22" s="91">
        <v>13073391</v>
      </c>
      <c r="G22" s="91">
        <v>7720206</v>
      </c>
      <c r="H22" s="91">
        <v>1685525</v>
      </c>
      <c r="I22" s="91">
        <v>1685525</v>
      </c>
      <c r="J22" s="91">
        <v>1615525</v>
      </c>
      <c r="K22" s="91">
        <v>70000</v>
      </c>
    </row>
    <row r="23" spans="1:11">
      <c r="A23" s="57">
        <v>1</v>
      </c>
      <c r="B23" s="42" t="s">
        <v>70</v>
      </c>
      <c r="C23" s="25">
        <v>2022</v>
      </c>
      <c r="D23" s="89">
        <v>1000000</v>
      </c>
      <c r="E23" s="74"/>
      <c r="F23" s="23">
        <v>983274</v>
      </c>
      <c r="G23" s="23">
        <v>767866</v>
      </c>
      <c r="H23" s="23">
        <v>215408</v>
      </c>
      <c r="I23" s="93">
        <v>215408</v>
      </c>
      <c r="J23" s="93">
        <v>215408</v>
      </c>
      <c r="K23" s="74"/>
    </row>
    <row r="24" spans="1:11" ht="30">
      <c r="A24" s="57">
        <v>2</v>
      </c>
      <c r="B24" s="41" t="s">
        <v>75</v>
      </c>
      <c r="C24" s="25" t="s">
        <v>83</v>
      </c>
      <c r="D24" s="72">
        <v>8000000</v>
      </c>
      <c r="E24" s="64"/>
      <c r="F24" s="23">
        <v>6000000</v>
      </c>
      <c r="G24" s="23">
        <v>2365000</v>
      </c>
      <c r="H24" s="23">
        <v>400000</v>
      </c>
      <c r="I24" s="93">
        <v>400000</v>
      </c>
      <c r="J24" s="92">
        <v>400000</v>
      </c>
      <c r="K24" s="92">
        <v>0</v>
      </c>
    </row>
    <row r="25" spans="1:11" ht="60">
      <c r="A25" s="57">
        <v>3</v>
      </c>
      <c r="B25" s="58" t="s">
        <v>78</v>
      </c>
      <c r="C25" s="25" t="s">
        <v>83</v>
      </c>
      <c r="D25" s="72">
        <v>14851000</v>
      </c>
      <c r="E25" s="64"/>
      <c r="F25" s="23">
        <v>2000000</v>
      </c>
      <c r="G25" s="23">
        <v>1500000</v>
      </c>
      <c r="H25" s="23">
        <v>400000</v>
      </c>
      <c r="I25" s="93">
        <v>400000</v>
      </c>
      <c r="J25" s="92">
        <v>400000</v>
      </c>
      <c r="K25" s="92">
        <v>0</v>
      </c>
    </row>
    <row r="26" spans="1:11" ht="30">
      <c r="A26" s="57">
        <v>4</v>
      </c>
      <c r="B26" s="40" t="s">
        <v>81</v>
      </c>
      <c r="C26" s="25" t="s">
        <v>83</v>
      </c>
      <c r="D26" s="72">
        <v>2500000</v>
      </c>
      <c r="E26" s="64"/>
      <c r="F26" s="23">
        <v>1500000</v>
      </c>
      <c r="G26" s="23">
        <v>1150000</v>
      </c>
      <c r="H26" s="23">
        <v>100000</v>
      </c>
      <c r="I26" s="93">
        <v>100000</v>
      </c>
      <c r="J26" s="92">
        <v>100000</v>
      </c>
      <c r="K26" s="92">
        <v>0</v>
      </c>
    </row>
    <row r="27" spans="1:11" ht="30">
      <c r="A27" s="57">
        <v>5</v>
      </c>
      <c r="B27" s="40" t="s">
        <v>84</v>
      </c>
      <c r="C27" s="25" t="s">
        <v>83</v>
      </c>
      <c r="D27" s="72">
        <v>297668</v>
      </c>
      <c r="E27" s="64"/>
      <c r="F27" s="23">
        <v>290117</v>
      </c>
      <c r="G27" s="23">
        <v>170000</v>
      </c>
      <c r="H27" s="23">
        <v>120117</v>
      </c>
      <c r="I27" s="93">
        <v>120117</v>
      </c>
      <c r="J27" s="92">
        <v>120117</v>
      </c>
      <c r="K27" s="92">
        <v>0</v>
      </c>
    </row>
    <row r="28" spans="1:11" ht="30">
      <c r="A28" s="57">
        <v>6</v>
      </c>
      <c r="B28" s="42" t="s">
        <v>71</v>
      </c>
      <c r="C28" s="25" t="s">
        <v>83</v>
      </c>
      <c r="D28" s="72">
        <v>1600000</v>
      </c>
      <c r="E28" s="92">
        <v>80000</v>
      </c>
      <c r="F28" s="23">
        <v>1200000</v>
      </c>
      <c r="G28" s="23">
        <v>903620</v>
      </c>
      <c r="H28" s="23">
        <v>250000</v>
      </c>
      <c r="I28" s="93">
        <v>250000</v>
      </c>
      <c r="J28" s="92">
        <v>180000</v>
      </c>
      <c r="K28" s="92">
        <v>70000</v>
      </c>
    </row>
    <row r="29" spans="1:11" ht="30">
      <c r="A29" s="57">
        <v>7</v>
      </c>
      <c r="B29" s="41" t="s">
        <v>72</v>
      </c>
      <c r="C29" s="25" t="s">
        <v>83</v>
      </c>
      <c r="D29" s="72">
        <v>1200000</v>
      </c>
      <c r="E29" s="92">
        <v>60000</v>
      </c>
      <c r="F29" s="23">
        <v>1100000</v>
      </c>
      <c r="G29" s="23">
        <v>863720</v>
      </c>
      <c r="H29" s="23">
        <v>200000</v>
      </c>
      <c r="I29" s="93">
        <v>200000</v>
      </c>
      <c r="J29" s="92">
        <v>200000</v>
      </c>
      <c r="K29" s="92">
        <v>0</v>
      </c>
    </row>
    <row r="30" spans="1:11">
      <c r="A30" s="51" t="s">
        <v>87</v>
      </c>
      <c r="B30" s="36" t="s">
        <v>65</v>
      </c>
      <c r="C30" s="29"/>
      <c r="D30" s="86">
        <v>2866085</v>
      </c>
      <c r="E30" s="86">
        <v>0</v>
      </c>
      <c r="F30" s="86">
        <v>1376275</v>
      </c>
      <c r="G30" s="86">
        <v>1430000</v>
      </c>
      <c r="H30" s="86">
        <v>707253</v>
      </c>
      <c r="I30" s="86">
        <v>707253</v>
      </c>
      <c r="J30" s="86">
        <v>607253</v>
      </c>
      <c r="K30" s="86">
        <v>100000</v>
      </c>
    </row>
    <row r="31" spans="1:11" ht="30">
      <c r="A31" s="27">
        <v>1</v>
      </c>
      <c r="B31" s="42" t="s">
        <v>66</v>
      </c>
      <c r="C31" s="25" t="s">
        <v>83</v>
      </c>
      <c r="D31" s="72">
        <v>1400000</v>
      </c>
      <c r="E31" s="64"/>
      <c r="F31" s="26">
        <v>1376275</v>
      </c>
      <c r="G31" s="23">
        <v>980000</v>
      </c>
      <c r="H31" s="23">
        <v>300000</v>
      </c>
      <c r="I31" s="92">
        <v>300000</v>
      </c>
      <c r="J31" s="92">
        <v>200000</v>
      </c>
      <c r="K31" s="92">
        <v>100000</v>
      </c>
    </row>
    <row r="32" spans="1:11">
      <c r="A32" s="27">
        <v>2</v>
      </c>
      <c r="B32" s="42" t="s">
        <v>69</v>
      </c>
      <c r="C32" s="25">
        <v>2023</v>
      </c>
      <c r="D32" s="72">
        <v>1123748</v>
      </c>
      <c r="E32" s="64"/>
      <c r="F32" s="26"/>
      <c r="G32" s="23">
        <v>350000</v>
      </c>
      <c r="H32" s="23">
        <v>300000</v>
      </c>
      <c r="I32" s="92">
        <v>300000</v>
      </c>
      <c r="J32" s="92">
        <v>300000</v>
      </c>
      <c r="K32" s="92">
        <v>0</v>
      </c>
    </row>
    <row r="33" spans="1:11" s="95" customFormat="1" ht="45">
      <c r="A33" s="27">
        <v>3</v>
      </c>
      <c r="B33" s="59" t="s">
        <v>89</v>
      </c>
      <c r="C33" s="25">
        <v>2023</v>
      </c>
      <c r="D33" s="20">
        <v>342337</v>
      </c>
      <c r="E33" s="47"/>
      <c r="F33" s="26"/>
      <c r="G33" s="23">
        <v>100000</v>
      </c>
      <c r="H33" s="23">
        <v>107253</v>
      </c>
      <c r="I33" s="94">
        <v>107253</v>
      </c>
      <c r="J33" s="94">
        <v>107253</v>
      </c>
      <c r="K33" s="94">
        <v>0</v>
      </c>
    </row>
    <row r="34" spans="1:11">
      <c r="A34" s="51" t="s">
        <v>88</v>
      </c>
      <c r="B34" s="36" t="s">
        <v>61</v>
      </c>
      <c r="C34" s="29"/>
      <c r="D34" s="86">
        <v>2360000</v>
      </c>
      <c r="E34" s="86">
        <v>118000</v>
      </c>
      <c r="F34" s="86">
        <v>2149215</v>
      </c>
      <c r="G34" s="86">
        <v>1057157</v>
      </c>
      <c r="H34" s="86">
        <v>291838</v>
      </c>
      <c r="I34" s="86">
        <v>291838</v>
      </c>
      <c r="J34" s="86">
        <v>151838</v>
      </c>
      <c r="K34" s="86">
        <v>140000</v>
      </c>
    </row>
    <row r="35" spans="1:11" ht="30">
      <c r="A35" s="51">
        <v>1</v>
      </c>
      <c r="B35" s="18" t="s">
        <v>68</v>
      </c>
      <c r="C35" s="25">
        <v>2023</v>
      </c>
      <c r="D35" s="72">
        <v>1200000</v>
      </c>
      <c r="E35" s="92">
        <v>60000</v>
      </c>
      <c r="F35" s="23">
        <v>1000000</v>
      </c>
      <c r="G35" s="23"/>
      <c r="H35" s="23">
        <v>200000</v>
      </c>
      <c r="I35" s="92">
        <v>200000</v>
      </c>
      <c r="J35" s="92">
        <v>130000</v>
      </c>
      <c r="K35" s="92">
        <v>70000</v>
      </c>
    </row>
    <row r="36" spans="1:11" ht="30">
      <c r="A36" s="27">
        <v>2</v>
      </c>
      <c r="B36" s="41" t="s">
        <v>79</v>
      </c>
      <c r="C36" s="25" t="s">
        <v>83</v>
      </c>
      <c r="D36" s="72">
        <v>1160000</v>
      </c>
      <c r="E36" s="92">
        <v>58000</v>
      </c>
      <c r="F36" s="23">
        <v>1149215</v>
      </c>
      <c r="G36" s="23">
        <v>1057157</v>
      </c>
      <c r="H36" s="23">
        <v>91838</v>
      </c>
      <c r="I36" s="92">
        <v>91838</v>
      </c>
      <c r="J36" s="92">
        <v>21838</v>
      </c>
      <c r="K36" s="92">
        <v>70000</v>
      </c>
    </row>
    <row r="37" spans="1:11">
      <c r="A37" s="1">
        <v>3</v>
      </c>
      <c r="B37" s="60" t="s">
        <v>62</v>
      </c>
      <c r="C37" s="56"/>
      <c r="D37" s="72">
        <v>0</v>
      </c>
      <c r="E37" s="64"/>
      <c r="F37" s="26">
        <v>0</v>
      </c>
      <c r="G37" s="26">
        <v>0</v>
      </c>
      <c r="H37" s="26">
        <v>0</v>
      </c>
      <c r="I37" s="64"/>
      <c r="J37" s="64"/>
      <c r="K37" s="64"/>
    </row>
    <row r="38" spans="1:11">
      <c r="A38" s="61">
        <v>4</v>
      </c>
      <c r="B38" s="62" t="s">
        <v>64</v>
      </c>
      <c r="C38" s="48"/>
      <c r="D38" s="86">
        <v>5058873</v>
      </c>
      <c r="E38" s="86">
        <v>474159.4</v>
      </c>
      <c r="F38" s="86">
        <v>5320716</v>
      </c>
      <c r="G38" s="86">
        <v>4520590</v>
      </c>
      <c r="H38" s="86">
        <v>297020</v>
      </c>
      <c r="I38" s="86">
        <v>297020</v>
      </c>
      <c r="J38" s="86">
        <v>197020</v>
      </c>
      <c r="K38" s="86">
        <v>100000</v>
      </c>
    </row>
    <row r="39" spans="1:11">
      <c r="A39" s="48">
        <v>1</v>
      </c>
      <c r="B39" s="42" t="s">
        <v>60</v>
      </c>
      <c r="C39" s="48">
        <v>2021</v>
      </c>
      <c r="D39" s="72">
        <v>1195000</v>
      </c>
      <c r="E39" s="92">
        <v>179250</v>
      </c>
      <c r="F39" s="23">
        <v>1124717</v>
      </c>
      <c r="G39" s="23">
        <v>1123063</v>
      </c>
      <c r="H39" s="23">
        <v>0</v>
      </c>
      <c r="I39" s="92">
        <v>0</v>
      </c>
      <c r="J39" s="92">
        <v>0</v>
      </c>
      <c r="K39" s="92">
        <v>0</v>
      </c>
    </row>
    <row r="40" spans="1:11">
      <c r="A40" s="48">
        <v>2</v>
      </c>
      <c r="B40" s="42" t="s">
        <v>90</v>
      </c>
      <c r="C40" s="48">
        <v>2021</v>
      </c>
      <c r="D40" s="72">
        <v>1599396</v>
      </c>
      <c r="E40" s="92">
        <v>239909.4</v>
      </c>
      <c r="F40" s="55">
        <v>1563439</v>
      </c>
      <c r="G40" s="55">
        <v>1480000</v>
      </c>
      <c r="H40" s="55">
        <v>83439</v>
      </c>
      <c r="I40" s="92">
        <v>83439</v>
      </c>
      <c r="J40" s="92">
        <v>33439</v>
      </c>
      <c r="K40" s="92">
        <v>50000</v>
      </c>
    </row>
    <row r="41" spans="1:11" ht="30">
      <c r="A41" s="48">
        <v>3</v>
      </c>
      <c r="B41" s="41" t="s">
        <v>76</v>
      </c>
      <c r="C41" s="25" t="s">
        <v>83</v>
      </c>
      <c r="D41" s="72">
        <v>1164477</v>
      </c>
      <c r="E41" s="64"/>
      <c r="F41" s="23">
        <v>1088849</v>
      </c>
      <c r="G41" s="23">
        <v>940000</v>
      </c>
      <c r="H41" s="23">
        <v>147606</v>
      </c>
      <c r="I41" s="92">
        <v>147606</v>
      </c>
      <c r="J41" s="92">
        <v>97606</v>
      </c>
      <c r="K41" s="92">
        <v>50000</v>
      </c>
    </row>
    <row r="42" spans="1:11" ht="30">
      <c r="A42" s="48">
        <v>3</v>
      </c>
      <c r="B42" s="54" t="s">
        <v>77</v>
      </c>
      <c r="C42" s="25" t="s">
        <v>83</v>
      </c>
      <c r="D42" s="72">
        <v>1100000</v>
      </c>
      <c r="E42" s="92">
        <v>55000</v>
      </c>
      <c r="F42" s="23">
        <v>1543711</v>
      </c>
      <c r="G42" s="23">
        <v>977527</v>
      </c>
      <c r="H42" s="23">
        <v>65975</v>
      </c>
      <c r="I42" s="92">
        <v>65975</v>
      </c>
      <c r="J42" s="92">
        <v>65975</v>
      </c>
      <c r="K42" s="92">
        <v>0</v>
      </c>
    </row>
  </sheetData>
  <mergeCells count="14">
    <mergeCell ref="H6:H8"/>
    <mergeCell ref="I6:I8"/>
    <mergeCell ref="J6:K7"/>
    <mergeCell ref="A5:A8"/>
    <mergeCell ref="B1:D1"/>
    <mergeCell ref="I1:K1"/>
    <mergeCell ref="B2:K2"/>
    <mergeCell ref="B3:K3"/>
    <mergeCell ref="B5:B8"/>
    <mergeCell ref="C5:C8"/>
    <mergeCell ref="D5:E7"/>
    <mergeCell ref="F5:F8"/>
    <mergeCell ref="G5:G8"/>
    <mergeCell ref="H5:K5"/>
  </mergeCells>
  <pageMargins left="0.70866141732283472" right="0.31496062992125984" top="0.74803149606299213" bottom="0.74803149606299213" header="0.31496062992125984" footer="0.31496062992125984"/>
  <pageSetup paperSize="9" orientation="landscape" verticalDpi="0" r:id="rId1"/>
</worksheet>
</file>

<file path=xl/worksheets/sheet5.xml><?xml version="1.0" encoding="utf-8"?>
<worksheet xmlns="http://schemas.openxmlformats.org/spreadsheetml/2006/main" xmlns:r="http://schemas.openxmlformats.org/officeDocument/2006/relationships">
  <dimension ref="A1:G18"/>
  <sheetViews>
    <sheetView tabSelected="1" workbookViewId="0">
      <selection activeCell="A17" sqref="A17"/>
    </sheetView>
  </sheetViews>
  <sheetFormatPr defaultRowHeight="15.75"/>
  <cols>
    <col min="1" max="1" width="21.75" style="2" customWidth="1"/>
    <col min="2" max="2" width="10.25" style="2" bestFit="1" customWidth="1"/>
    <col min="3" max="3" width="11" style="2" bestFit="1" customWidth="1"/>
    <col min="4" max="4" width="10.875" style="2" bestFit="1" customWidth="1"/>
    <col min="5" max="7" width="10.25" style="2" bestFit="1" customWidth="1"/>
    <col min="8" max="16384" width="9" style="2"/>
  </cols>
  <sheetData>
    <row r="1" spans="1:7">
      <c r="A1" s="96" t="s">
        <v>148</v>
      </c>
      <c r="B1" s="67"/>
      <c r="C1" s="67"/>
      <c r="D1" s="67"/>
      <c r="E1" s="110" t="s">
        <v>137</v>
      </c>
      <c r="F1" s="110"/>
      <c r="G1" s="110"/>
    </row>
    <row r="2" spans="1:7">
      <c r="A2" s="68"/>
      <c r="B2" s="67"/>
      <c r="C2" s="67"/>
      <c r="D2" s="67"/>
      <c r="E2" s="67"/>
      <c r="F2" s="67"/>
      <c r="G2" s="67"/>
    </row>
    <row r="3" spans="1:7">
      <c r="A3" s="117" t="s">
        <v>147</v>
      </c>
      <c r="B3" s="117"/>
      <c r="C3" s="117"/>
      <c r="D3" s="117"/>
      <c r="E3" s="117"/>
      <c r="F3" s="117"/>
      <c r="G3" s="117"/>
    </row>
    <row r="4" spans="1:7">
      <c r="A4" s="108" t="s">
        <v>101</v>
      </c>
      <c r="B4" s="108"/>
      <c r="C4" s="108"/>
      <c r="D4" s="108"/>
      <c r="E4" s="108"/>
      <c r="F4" s="108"/>
      <c r="G4" s="108"/>
    </row>
    <row r="5" spans="1:7">
      <c r="A5" s="67"/>
      <c r="B5" s="67"/>
      <c r="C5" s="67"/>
      <c r="D5" s="67"/>
      <c r="E5" s="118" t="s">
        <v>102</v>
      </c>
      <c r="F5" s="118"/>
      <c r="G5" s="118"/>
    </row>
    <row r="6" spans="1:7">
      <c r="A6" s="112" t="s">
        <v>67</v>
      </c>
      <c r="B6" s="112" t="s">
        <v>116</v>
      </c>
      <c r="C6" s="112"/>
      <c r="D6" s="112"/>
      <c r="E6" s="112" t="s">
        <v>154</v>
      </c>
      <c r="F6" s="112"/>
      <c r="G6" s="112"/>
    </row>
    <row r="7" spans="1:7">
      <c r="A7" s="112"/>
      <c r="B7" s="119" t="s">
        <v>138</v>
      </c>
      <c r="C7" s="119"/>
      <c r="D7" s="119"/>
      <c r="E7" s="112"/>
      <c r="F7" s="112"/>
      <c r="G7" s="112"/>
    </row>
    <row r="8" spans="1:7" ht="25.5">
      <c r="A8" s="112"/>
      <c r="B8" s="69" t="s">
        <v>139</v>
      </c>
      <c r="C8" s="69" t="s">
        <v>140</v>
      </c>
      <c r="D8" s="69" t="s">
        <v>141</v>
      </c>
      <c r="E8" s="69" t="s">
        <v>139</v>
      </c>
      <c r="F8" s="69" t="s">
        <v>140</v>
      </c>
      <c r="G8" s="69" t="s">
        <v>141</v>
      </c>
    </row>
    <row r="9" spans="1:7">
      <c r="A9" s="69" t="s">
        <v>32</v>
      </c>
      <c r="B9" s="98">
        <v>148929000</v>
      </c>
      <c r="C9" s="98">
        <v>353105880</v>
      </c>
      <c r="D9" s="98">
        <v>-204176880</v>
      </c>
      <c r="E9" s="98">
        <v>157760000</v>
      </c>
      <c r="F9" s="98">
        <v>84400000</v>
      </c>
      <c r="G9" s="98">
        <v>73360000</v>
      </c>
    </row>
    <row r="10" spans="1:7" s="100" customFormat="1" ht="47.25">
      <c r="A10" s="122" t="s">
        <v>142</v>
      </c>
      <c r="B10" s="99">
        <v>71169000</v>
      </c>
      <c r="C10" s="99">
        <v>153151880</v>
      </c>
      <c r="D10" s="99">
        <v>-81982880</v>
      </c>
      <c r="E10" s="99">
        <v>80000000</v>
      </c>
      <c r="F10" s="99">
        <v>54400000</v>
      </c>
      <c r="G10" s="99">
        <v>25600000</v>
      </c>
    </row>
    <row r="11" spans="1:7">
      <c r="A11" s="19" t="s">
        <v>51</v>
      </c>
      <c r="B11" s="75">
        <v>23060000</v>
      </c>
      <c r="C11" s="75">
        <v>35552000</v>
      </c>
      <c r="D11" s="75">
        <v>-12492000</v>
      </c>
      <c r="E11" s="75">
        <v>30000000</v>
      </c>
      <c r="F11" s="75">
        <v>20000000</v>
      </c>
      <c r="G11" s="75">
        <v>10000000</v>
      </c>
    </row>
    <row r="12" spans="1:7">
      <c r="A12" s="19" t="s">
        <v>52</v>
      </c>
      <c r="B12" s="75">
        <v>30800000</v>
      </c>
      <c r="C12" s="75">
        <v>103289200</v>
      </c>
      <c r="D12" s="75">
        <v>-72489200</v>
      </c>
      <c r="E12" s="75">
        <v>30000000</v>
      </c>
      <c r="F12" s="75">
        <v>20000000</v>
      </c>
      <c r="G12" s="75">
        <v>10000000</v>
      </c>
    </row>
    <row r="13" spans="1:7">
      <c r="A13" s="19" t="s">
        <v>95</v>
      </c>
      <c r="B13" s="75">
        <v>17309000</v>
      </c>
      <c r="C13" s="75">
        <v>14310680</v>
      </c>
      <c r="D13" s="75">
        <v>2998320</v>
      </c>
      <c r="E13" s="75">
        <v>20000000</v>
      </c>
      <c r="F13" s="75">
        <v>14400000</v>
      </c>
      <c r="G13" s="75">
        <v>5600000</v>
      </c>
    </row>
    <row r="14" spans="1:7" s="100" customFormat="1" ht="31.5">
      <c r="A14" s="122" t="s">
        <v>143</v>
      </c>
      <c r="B14" s="101">
        <v>77760000</v>
      </c>
      <c r="C14" s="101">
        <v>199954000</v>
      </c>
      <c r="D14" s="101">
        <v>-122194000</v>
      </c>
      <c r="E14" s="101">
        <v>77760000</v>
      </c>
      <c r="F14" s="101">
        <v>30000000</v>
      </c>
      <c r="G14" s="101">
        <v>47760000</v>
      </c>
    </row>
    <row r="15" spans="1:7">
      <c r="A15" s="123" t="s">
        <v>144</v>
      </c>
      <c r="B15" s="75">
        <v>77760000</v>
      </c>
      <c r="C15" s="75">
        <v>199954000</v>
      </c>
      <c r="D15" s="75">
        <v>-122194000</v>
      </c>
      <c r="E15" s="75">
        <v>77760000</v>
      </c>
      <c r="F15" s="75">
        <v>30000000</v>
      </c>
      <c r="G15" s="75">
        <v>47760000</v>
      </c>
    </row>
    <row r="16" spans="1:7">
      <c r="A16" s="74"/>
      <c r="B16" s="75"/>
      <c r="C16" s="75"/>
      <c r="D16" s="75"/>
      <c r="E16" s="75"/>
      <c r="F16" s="75"/>
      <c r="G16" s="75"/>
    </row>
    <row r="17" spans="1:7">
      <c r="A17" s="97" t="s">
        <v>145</v>
      </c>
      <c r="B17" s="67"/>
      <c r="C17" s="67"/>
      <c r="D17" s="67"/>
      <c r="E17" s="67"/>
      <c r="F17" s="67"/>
      <c r="G17" s="67"/>
    </row>
    <row r="18" spans="1:7">
      <c r="A18" s="97" t="s">
        <v>146</v>
      </c>
      <c r="B18" s="67"/>
      <c r="C18" s="67"/>
      <c r="D18" s="67"/>
      <c r="E18" s="67"/>
      <c r="F18" s="67"/>
      <c r="G18" s="67"/>
    </row>
  </sheetData>
  <mergeCells count="8">
    <mergeCell ref="E1:G1"/>
    <mergeCell ref="A3:G3"/>
    <mergeCell ref="A4:G4"/>
    <mergeCell ref="E5:G5"/>
    <mergeCell ref="A6:A8"/>
    <mergeCell ref="B6:D6"/>
    <mergeCell ref="E6:G7"/>
    <mergeCell ref="B7:D7"/>
  </mergeCells>
  <pageMargins left="0.70866141732283472" right="0.2" top="0.74803149606299213" bottom="0.74803149606299213" header="0.31496062992125984" footer="0.31496062992125984"/>
  <pageSetup paperSize="9" orientation="portrait" verticalDpi="0"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103</vt:lpstr>
      <vt:lpstr>104</vt:lpstr>
      <vt:lpstr>105</vt:lpstr>
      <vt:lpstr>106</vt:lpstr>
      <vt:lpstr>107</vt:lpstr>
      <vt:lpstr>Sheet6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dc:creator>
  <cp:lastModifiedBy>PBT-XCIV</cp:lastModifiedBy>
  <cp:lastPrinted>2024-12-24T03:04:33Z</cp:lastPrinted>
  <dcterms:created xsi:type="dcterms:W3CDTF">2018-12-16T11:27:29Z</dcterms:created>
  <dcterms:modified xsi:type="dcterms:W3CDTF">2024-12-24T03:04:36Z</dcterms:modified>
</cp:coreProperties>
</file>